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madrid\Desktop\"/>
    </mc:Choice>
  </mc:AlternateContent>
  <bookViews>
    <workbookView xWindow="-20" yWindow="-20" windowWidth="15380" windowHeight="74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Tabla 17" sheetId="77" r:id="rId18"/>
    <sheet name="RESUMEN DATOS" sheetId="75" r:id="rId19"/>
  </sheets>
  <definedNames>
    <definedName name="_xlnm._FilterDatabase" localSheetId="14" hidden="1">'Tabla 14'!$A$7:$G$188</definedName>
    <definedName name="_xlnm._FilterDatabase" localSheetId="15" hidden="1">'Tabla 15'!$A$6:$Q$186</definedName>
    <definedName name="_xlnm.Print_Area" localSheetId="18">'RESUMEN DATOS'!$B$2:$C$33</definedName>
    <definedName name="_xlnm.Print_Area" localSheetId="11">'Tabla 11'!$B$1:$J$29</definedName>
    <definedName name="_xlnm.Print_Area" localSheetId="13">'Tabla 13'!$B$1:$L$26</definedName>
    <definedName name="_xlnm.Print_Area" localSheetId="14">'Tabla 14'!$A$1:$G$198</definedName>
    <definedName name="_xlnm.Print_Area" localSheetId="15">'Tabla 15'!$A:$Q</definedName>
    <definedName name="_xlnm.Print_Area" localSheetId="16">'Tabla 16'!$A$2:$K$199</definedName>
    <definedName name="_xlnm.Print_Area" localSheetId="17">'Tabla 17'!$A$2:$K$41</definedName>
    <definedName name="_xlnm.Print_Area" localSheetId="2">'Tabla 2'!$B$2:$K$34</definedName>
    <definedName name="_xlnm.Print_Area" localSheetId="4">'Tabla 4 '!$A$1:$L$30</definedName>
    <definedName name="_xlnm.Print_Area" localSheetId="5">'Tabla 5'!$B$1:$K$22</definedName>
    <definedName name="_xlnm.Print_Area" localSheetId="6">'Tabla 6'!$B$1:$N$29</definedName>
    <definedName name="_xlnm.Print_Area" localSheetId="8">'Tabla 8'!$A$1:$K$20</definedName>
    <definedName name="_xlnm.Print_Area" localSheetId="9">'Tabla 9'!$B$1:$J$24</definedName>
    <definedName name="_xlnm.Print_Titles" localSheetId="1">'Tabla 1'!$1:$1</definedName>
    <definedName name="_xlnm.Print_Titles" localSheetId="14">'Tabla 14'!$7:$7</definedName>
    <definedName name="_xlnm.Print_Titles" localSheetId="15">'Tabla 15'!$6:$6</definedName>
    <definedName name="_xlnm.Print_Titles" localSheetId="16">'Tabla 16'!$6:$7</definedName>
    <definedName name="_xlnm.Print_Titles" localSheetId="17">'Tabla 17'!$6:$7</definedName>
  </definedNames>
  <calcPr calcId="162913"/>
</workbook>
</file>

<file path=xl/calcChain.xml><?xml version="1.0" encoding="utf-8"?>
<calcChain xmlns="http://schemas.openxmlformats.org/spreadsheetml/2006/main">
  <c r="B23" i="28" l="1"/>
  <c r="J14" i="31"/>
  <c r="H14" i="31"/>
  <c r="F14" i="31"/>
  <c r="D14" i="31"/>
  <c r="F188" i="43" l="1"/>
  <c r="C24" i="75" l="1"/>
  <c r="C22" i="75"/>
  <c r="C20" i="75"/>
  <c r="C18" i="75"/>
  <c r="C4" i="75"/>
  <c r="C15" i="75" l="1"/>
  <c r="C14" i="75"/>
  <c r="C11" i="75"/>
  <c r="C13" i="75" s="1"/>
  <c r="C8" i="75"/>
  <c r="C10" i="75" s="1"/>
  <c r="C6" i="75"/>
  <c r="C5" i="75"/>
  <c r="C3" i="75"/>
  <c r="C12" i="75" l="1"/>
  <c r="C9" i="75"/>
  <c r="E188" i="43"/>
  <c r="B188" i="43"/>
  <c r="C188" i="43"/>
  <c r="D188" i="43"/>
  <c r="AE24" i="1" l="1"/>
  <c r="C7" i="75" s="1"/>
  <c r="AF10" i="1" l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9" i="1"/>
  <c r="C17" i="75" l="1"/>
  <c r="C16" i="75" l="1"/>
  <c r="H21" i="71" l="1"/>
  <c r="E21" i="71"/>
  <c r="J21" i="71"/>
  <c r="I21" i="71"/>
  <c r="K21" i="71" l="1"/>
  <c r="AC18" i="1"/>
  <c r="AC15" i="1"/>
  <c r="B16" i="13" l="1"/>
  <c r="C27" i="7" s="1"/>
  <c r="B18" i="12" s="1"/>
  <c r="C18" i="14"/>
  <c r="AC9" i="1"/>
  <c r="B16" i="33" l="1"/>
  <c r="B17" i="31"/>
  <c r="AC24" i="1"/>
  <c r="AD9" i="1" s="1"/>
  <c r="B18" i="32"/>
  <c r="B189" i="41"/>
  <c r="C30" i="75"/>
  <c r="B22" i="29" l="1"/>
  <c r="B23" i="30"/>
  <c r="AD17" i="1"/>
  <c r="AD10" i="1"/>
  <c r="AD12" i="1"/>
  <c r="AD20" i="1"/>
  <c r="AD13" i="1"/>
  <c r="AD21" i="1"/>
  <c r="AD14" i="1"/>
  <c r="AD23" i="1"/>
  <c r="AD16" i="1"/>
  <c r="AD11" i="1"/>
  <c r="AD19" i="1"/>
  <c r="AD22" i="1"/>
  <c r="AD15" i="1"/>
  <c r="AD18" i="1"/>
  <c r="AD24" i="1" l="1"/>
  <c r="D12" i="13"/>
  <c r="AA18" i="1"/>
  <c r="AA15" i="1"/>
  <c r="AA9" i="1"/>
  <c r="AB21" i="1" s="1"/>
  <c r="AA24" i="1" l="1"/>
  <c r="AB19" i="1" l="1"/>
  <c r="AB15" i="1"/>
  <c r="AB11" i="1"/>
  <c r="AB20" i="1"/>
  <c r="AB12" i="1"/>
  <c r="AB23" i="1"/>
  <c r="AB18" i="1"/>
  <c r="AB14" i="1"/>
  <c r="AB10" i="1"/>
  <c r="AB22" i="1"/>
  <c r="AB17" i="1"/>
  <c r="AB13" i="1"/>
  <c r="AB9" i="1"/>
  <c r="AB16" i="1"/>
  <c r="C25" i="75"/>
  <c r="C23" i="75"/>
  <c r="C21" i="75"/>
  <c r="C19" i="75"/>
  <c r="AB24" i="1" l="1"/>
  <c r="C12" i="13" l="1"/>
  <c r="K18" i="71"/>
  <c r="H18" i="71"/>
  <c r="E18" i="71"/>
  <c r="Y18" i="1"/>
  <c r="Y15" i="1"/>
  <c r="Y9" i="1"/>
  <c r="V24" i="1"/>
  <c r="W9" i="1"/>
  <c r="Y24" i="1" l="1"/>
  <c r="Z23" i="1" s="1"/>
  <c r="U9" i="1"/>
  <c r="U24" i="1" s="1"/>
  <c r="W18" i="1"/>
  <c r="W15" i="1"/>
  <c r="Z22" i="1" l="1"/>
  <c r="Z9" i="1"/>
  <c r="W24" i="1"/>
  <c r="C31" i="75"/>
  <c r="G14" i="31"/>
  <c r="E14" i="31"/>
  <c r="C14" i="31"/>
  <c r="H19" i="71"/>
  <c r="E19" i="71"/>
  <c r="K19" i="71"/>
  <c r="G12" i="13"/>
  <c r="F12" i="13"/>
  <c r="C28" i="75" l="1"/>
  <c r="C29" i="75" s="1"/>
  <c r="C26" i="75"/>
  <c r="C27" i="75" s="1"/>
  <c r="I14" i="31"/>
  <c r="J12" i="13"/>
  <c r="X13" i="1"/>
  <c r="X12" i="1"/>
  <c r="X20" i="1"/>
  <c r="X17" i="1"/>
  <c r="X22" i="1"/>
  <c r="X11" i="1"/>
  <c r="X19" i="1"/>
  <c r="X16" i="1"/>
  <c r="X14" i="1"/>
  <c r="X10" i="1"/>
  <c r="X18" i="1"/>
  <c r="X15" i="1"/>
  <c r="X9" i="1"/>
  <c r="E12" i="13"/>
  <c r="Z20" i="1"/>
  <c r="H12" i="13"/>
  <c r="Z18" i="1"/>
  <c r="Z15" i="1"/>
  <c r="I12" i="13"/>
  <c r="Z10" i="1"/>
  <c r="Z12" i="1"/>
  <c r="Z14" i="1"/>
  <c r="Z17" i="1"/>
  <c r="Z19" i="1"/>
  <c r="Z11" i="1"/>
  <c r="Z13" i="1"/>
  <c r="Z16" i="1"/>
  <c r="Z24" i="1" l="1"/>
  <c r="L15" i="14"/>
  <c r="K12" i="13"/>
  <c r="X24" i="1"/>
</calcChain>
</file>

<file path=xl/sharedStrings.xml><?xml version="1.0" encoding="utf-8"?>
<sst xmlns="http://schemas.openxmlformats.org/spreadsheetml/2006/main" count="1012" uniqueCount="385">
  <si>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</si>
  <si>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</si>
  <si>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</si>
  <si>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</si>
  <si>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</si>
  <si>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</si>
  <si>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</si>
  <si>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</si>
  <si>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</si>
  <si>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</si>
  <si>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</si>
  <si>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</si>
  <si>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</si>
  <si>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</si>
  <si>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</si>
  <si>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</si>
  <si>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</si>
  <si>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</si>
  <si>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</si>
  <si>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</si>
  <si>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</si>
  <si>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</si>
  <si>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</si>
  <si>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</si>
  <si>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</si>
  <si>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</si>
  <si>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</si>
  <si>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</si>
  <si>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</si>
  <si>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</si>
  <si>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</si>
  <si>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</si>
  <si>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</si>
  <si>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</si>
  <si>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</si>
  <si>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</si>
  <si>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</si>
  <si>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</si>
  <si>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</si>
  <si>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</si>
  <si>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</si>
  <si>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</si>
  <si>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</si>
  <si>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</si>
  <si>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</si>
  <si>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</si>
  <si>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</si>
  <si>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</si>
  <si>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</si>
  <si>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PSÍQUICA</t>
  </si>
  <si>
    <t xml:space="preserve"> </t>
  </si>
  <si>
    <t xml:space="preserve">PERSONAS CON DISCAPACIDAD MAYORES Y MENORES. </t>
  </si>
  <si>
    <t>De 65 y más</t>
  </si>
  <si>
    <t>TOTAL PcD</t>
  </si>
  <si>
    <t>Prop x 1.000 Hab</t>
  </si>
  <si>
    <t>0 a 64 años</t>
  </si>
  <si>
    <t>E.MENTAL</t>
  </si>
  <si>
    <t>INTELECT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</si>
  <si>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</si>
  <si>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</si>
  <si>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</si>
  <si>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</si>
  <si>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</si>
  <si>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</si>
  <si>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</si>
  <si>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</si>
  <si>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</si>
  <si>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PERSONAS CON DISCAPACIDAD EN EDAD LABORAL SEGÚN TIPOLOGÍA, GRUPOS DE EDAD Y GÉNERO (DE 16 A 64 AÑOS)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</si>
  <si>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</si>
  <si>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</si>
  <si>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</si>
  <si>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</si>
  <si>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</si>
  <si>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</si>
  <si>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</si>
  <si>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</si>
  <si>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TABLA 3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</si>
  <si>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</si>
  <si>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</si>
  <si>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</si>
  <si>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</si>
  <si>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</si>
  <si>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</si>
  <si>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</si>
  <si>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</si>
  <si>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</si>
  <si>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</si>
  <si>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</si>
  <si>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</si>
  <si>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</si>
  <si>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</si>
  <si>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</si>
  <si>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</si>
  <si>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</si>
  <si>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</si>
  <si>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</si>
  <si>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</si>
  <si>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</si>
  <si>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</si>
  <si>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</si>
  <si>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</si>
  <si>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</si>
  <si>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</si>
  <si>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</si>
  <si>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</si>
  <si>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</si>
  <si>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</si>
  <si>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</si>
  <si>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</si>
  <si>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</si>
  <si>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</si>
  <si>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</si>
  <si>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</si>
  <si>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</si>
  <si>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</si>
  <si>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</si>
  <si>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</si>
  <si>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</si>
  <si>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</si>
  <si>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</si>
  <si>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</si>
  <si>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</si>
  <si>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</si>
  <si>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</si>
  <si>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</si>
  <si>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</si>
  <si>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Berrueco (El)</t>
  </si>
  <si>
    <t>Boadilla del Monte</t>
  </si>
  <si>
    <t>Boalo (El)</t>
  </si>
  <si>
    <t>Braojos</t>
  </si>
  <si>
    <t>Brea de Tajo</t>
  </si>
  <si>
    <t>Brunete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</si>
  <si>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</si>
  <si>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</si>
  <si>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</si>
  <si>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</si>
  <si>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</si>
  <si>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</si>
  <si>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</si>
  <si>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</si>
  <si>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</si>
  <si>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</si>
  <si>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</si>
  <si>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</si>
  <si>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</si>
  <si>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</si>
  <si>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</si>
  <si>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</si>
  <si>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</si>
  <si>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</si>
  <si>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</si>
  <si>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</si>
  <si>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</si>
  <si>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</si>
  <si>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</si>
  <si>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</si>
  <si>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</si>
  <si>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</si>
  <si>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</si>
  <si>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</si>
  <si>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</si>
  <si>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</si>
  <si>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</si>
  <si>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</si>
  <si>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</si>
  <si>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</si>
  <si>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</si>
  <si>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</si>
  <si>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</si>
  <si>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</si>
  <si>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</si>
  <si>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</si>
  <si>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</si>
  <si>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</si>
  <si>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</si>
  <si>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</si>
  <si>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</si>
  <si>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</si>
  <si>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</si>
  <si>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</si>
  <si>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</si>
  <si>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</si>
  <si>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</si>
  <si>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</si>
  <si>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</si>
  <si>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</si>
  <si>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</si>
  <si>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</si>
  <si>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</si>
  <si>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</si>
  <si>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Navalafuente</t>
  </si>
  <si>
    <t>Navalagamella</t>
  </si>
  <si>
    <t>Navalcarnero</t>
  </si>
  <si>
    <t>Navarredonda y San Mamés</t>
  </si>
  <si>
    <t>Navas del Rey</t>
  </si>
  <si>
    <t>Olmeda de las Fuentes</t>
  </si>
  <si>
    <t>Orusco de Tajuña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</si>
  <si>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</si>
  <si>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</si>
  <si>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</si>
  <si>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</si>
  <si>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</si>
  <si>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</si>
  <si>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</si>
  <si>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</si>
  <si>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</si>
  <si>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Prádena del Rincón</t>
  </si>
  <si>
    <t>Puebla de la Sierra</t>
  </si>
  <si>
    <t xml:space="preserve">Puentes Viejas </t>
  </si>
  <si>
    <t>Quijorna</t>
  </si>
  <si>
    <t>Redueña</t>
  </si>
  <si>
    <t>Ribatejada</t>
  </si>
  <si>
    <t>Rivas-Vaciamadrid</t>
  </si>
  <si>
    <t>Robledillo de la Jara</t>
  </si>
  <si>
    <t>Robregordo</t>
  </si>
  <si>
    <t>Rozas de Madrid (Las)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</si>
  <si>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</si>
  <si>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</si>
  <si>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</si>
  <si>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</si>
  <si>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</si>
  <si>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</si>
  <si>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</si>
  <si>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</si>
  <si>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</si>
  <si>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</si>
  <si>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</si>
  <si>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</si>
  <si>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</si>
  <si>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</si>
  <si>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</si>
  <si>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</si>
  <si>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</si>
  <si>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</si>
  <si>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</si>
  <si>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</si>
  <si>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</si>
  <si>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</si>
  <si>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</si>
  <si>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</si>
  <si>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</si>
  <si>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</si>
  <si>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</si>
  <si>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</si>
  <si>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</si>
  <si>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</si>
  <si>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</si>
  <si>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</si>
  <si>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</si>
  <si>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</si>
  <si>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</si>
  <si>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</si>
  <si>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</si>
  <si>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</si>
  <si>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</si>
  <si>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</si>
  <si>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</si>
  <si>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</si>
  <si>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</si>
  <si>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</si>
  <si>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Zarzalejo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</si>
  <si>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</si>
  <si>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</si>
  <si>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</si>
  <si>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</si>
  <si>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</si>
  <si>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</si>
  <si>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</si>
  <si>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</si>
  <si>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</si>
  <si>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</si>
  <si>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</si>
  <si>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</si>
  <si>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</si>
  <si>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</si>
  <si>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</si>
  <si>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</si>
  <si>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</si>
  <si>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</si>
  <si>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</si>
  <si>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</si>
  <si>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</si>
  <si>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</si>
  <si>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</si>
  <si>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</si>
  <si>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</si>
  <si>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</si>
  <si>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</si>
  <si>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</si>
  <si>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</si>
  <si>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</si>
  <si>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</si>
  <si>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</si>
  <si>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</si>
  <si>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</si>
  <si>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NO CONSTA</t>
  </si>
  <si>
    <t>CRÓNICAS</t>
  </si>
  <si>
    <t>Prop. Por 1.000 HAB</t>
  </si>
  <si>
    <t>Municipio</t>
  </si>
  <si>
    <t>ENF. MENTAL</t>
  </si>
  <si>
    <t>OTROS</t>
  </si>
  <si>
    <t>NO CONSTA *</t>
  </si>
  <si>
    <t>NO CONSTA*: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</si>
  <si>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</si>
  <si>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</si>
  <si>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</si>
  <si>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SORDOCEGUERA</t>
  </si>
  <si>
    <t>Estremera</t>
  </si>
  <si>
    <t>Navacerrada</t>
  </si>
  <si>
    <t>Pozuelo del Rey</t>
  </si>
  <si>
    <t>TABLA 17</t>
  </si>
  <si>
    <t>TABLA 17   PERSONAS CON DISCAPACIDAD EN MADRID CAPITAL POR DISTRITOS, TIPOLOGÍA Y GÉNERO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</si>
  <si>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</si>
  <si>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</si>
  <si>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</si>
  <si>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</si>
  <si>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</si>
  <si>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</si>
  <si>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</si>
  <si>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</si>
  <si>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</si>
  <si>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</si>
  <si>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</si>
  <si>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</si>
  <si>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</si>
  <si>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</si>
  <si>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</si>
  <si>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</si>
  <si>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</si>
  <si>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</si>
  <si>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</si>
  <si>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</si>
  <si>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</si>
  <si>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</si>
  <si>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Sin datos</t>
  </si>
  <si>
    <t>Atazar (El)</t>
  </si>
  <si>
    <t>Berzosa de Lozoya</t>
  </si>
  <si>
    <t xml:space="preserve">Gargantilla de Lozoya y Pinilla de Buitrago </t>
  </si>
  <si>
    <t>Horcajo de la Sierra</t>
  </si>
  <si>
    <t>Miraflores de La Sierra</t>
  </si>
  <si>
    <t>Paracuellos del Jarama</t>
  </si>
  <si>
    <t>Piñuecar-Gandullas</t>
  </si>
  <si>
    <t>Rascafría</t>
  </si>
  <si>
    <t>San Agustin de Guadalix</t>
  </si>
  <si>
    <t xml:space="preserve">San Fernando de Henares </t>
  </si>
  <si>
    <t>Soto del Real</t>
  </si>
  <si>
    <t>Talamanca del Jarama</t>
  </si>
  <si>
    <t>Torremocha del Jarama</t>
  </si>
  <si>
    <t>Valdetorres del Jarama</t>
  </si>
  <si>
    <t>Villavieja de Lozoya</t>
  </si>
  <si>
    <t>Lozoyuela- Navas-Sieteiglesias</t>
  </si>
  <si>
    <t>Tres Cantos</t>
  </si>
  <si>
    <t>Sin especificar</t>
  </si>
  <si>
    <t>Aldea del Fresno</t>
  </si>
  <si>
    <t>Buitrago de Lozoya</t>
  </si>
  <si>
    <t>Fresnedillas de la Oliva</t>
  </si>
  <si>
    <t>Nuevo Baztán</t>
  </si>
  <si>
    <t>Robledo de Chavela</t>
  </si>
  <si>
    <t>San Lorenzo de El Escorial</t>
  </si>
  <si>
    <t>Vellón (El)</t>
  </si>
  <si>
    <t>Dirección General de Atención a las Personas con Discapacidad  de la Consejería de Políticas Sociales, Familias, Igualdad y Natalidad de la Comunidad de Madrid</t>
  </si>
  <si>
    <t>Dirección General de Atención a Personas con Discapacidad Consejería de Políticas  Sociales , Familias, Infancia  y Natalidad de la Comunidad de Madrid</t>
  </si>
  <si>
    <t>Dirección General de Atención a Personas con Discapacidad Consejería de Políticas  Sociales, Familias, Igualdad y Natalidad de la Comunidad de Madrid</t>
  </si>
  <si>
    <t>2019*</t>
  </si>
  <si>
    <t>* Sin dato de edad: 17</t>
  </si>
  <si>
    <t xml:space="preserve">(Número y proporción de PcD menores y mayores de 65 años en relación a la población) </t>
  </si>
  <si>
    <t>POBLACIÓN 2019</t>
  </si>
  <si>
    <t>N. CONSTA</t>
  </si>
  <si>
    <t>DATOS ESTADÍSTICOS DE PERSONAS CON DISCAPACIDAD EN LA COMUNIDAD DE MADRID EN 2020</t>
  </si>
  <si>
    <t>2020**</t>
  </si>
  <si>
    <t>** Sin dato de edad: 45</t>
  </si>
  <si>
    <t>Fuente: Bases de Datos del Reconocimiento del Grado de  Discapacidad 2011-2020 y Padrón de Habitantes IECM  2020</t>
  </si>
  <si>
    <t>Fuente: Base de Datos del Reconocimiento del Grado de  Discapacidad a 31 diciembre del 2020</t>
  </si>
  <si>
    <t>Fuente: Bases de Datos del Reconocimiento del Grado de  Discapacidad 2020 y Padrón de Habitantes IECM  2020</t>
  </si>
  <si>
    <t>Fuente: Bases de Datos del Reconocimiento del Grado de Discapacidad a 31 diciembre del 2020 y  Padrón de Habitantes IECM  2020</t>
  </si>
  <si>
    <t>POBLACIÓN POR MUNICIPIOS DE LA COMUNIDAD DE MADRID EN 2020</t>
  </si>
  <si>
    <t>PERSONAS CON DISCAPACIDAD EN 2020 POR MUNICIPIOS Y TIPOLOGÍA</t>
  </si>
  <si>
    <t>PERSONAS CON DISCAPACIDAD EN 2020 SEGÚN MUNICIPIOS, TIPOLOGÍA Y GÉNERO</t>
  </si>
  <si>
    <t>PERSONAS CON DISCAPACIDAD EN MADRID CAPITAL EN 2020 POR DISTRITOS, TIPOLOGÍA Y GÉNERO</t>
  </si>
  <si>
    <t>TABLA 1     EVOLUCION DEL NUMERO DE PERSONAS CON DISCAPACIDAD 2014-2020 SEGÚN TIPOLOGÍA</t>
  </si>
  <si>
    <t>TABLA 2     EVOLUCION DEL Nº Y PROPORCIÓN DE PERSONAS CON DISCAPACIDAD MAYORES Y MENORES DE 65 AÑOS EN RELACIÓN A LA POBLACIÓN 2011-2020</t>
  </si>
  <si>
    <t>RESUMEN DATOS PERSONAS CON DISCAPACIDAD COMUNIDAD DE MADRID AÑO 2020</t>
  </si>
  <si>
    <t>EVOLUCION DEL NÚMERO DE PERSONAS CON DISCAPACIDAD 2014-2020 SEGÚN TIPOLOGÍA</t>
  </si>
  <si>
    <t>Fuente: Bases de Datos del Reconocimiento del Grado de  Discapacidad 2014-2020</t>
  </si>
  <si>
    <t>EVOLUCION DEL Nº Y PROPORCIÓN DE PERSONAS CON DISCAPACIDAD MAYORES Y MENORES DE 65 AÑOS EN RELACIÓN A LA POBLACIÓN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</si>
</sst>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  <numFmt numFmtId="168" formatCode="0.0%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2" fillId="0" borderId="0" applyFont="0" applyFill="0" applyBorder="0" applyAlignment="0" applyProtection="0"/>
  </cellStyleXfs>
  <cellXfs count="6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3" borderId="0" xfId="1" applyFill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4" fillId="0" borderId="0" xfId="49" applyNumberFormat="1" applyFont="1" applyAlignment="1">
      <alignment horizontal="center"/>
    </xf>
    <xf numFmtId="3" fontId="15" fillId="3" borderId="25" xfId="49" applyNumberFormat="1" applyFont="1" applyFill="1" applyBorder="1" applyAlignment="1">
      <alignment horizontal="center"/>
    </xf>
    <xf numFmtId="3" fontId="15" fillId="3" borderId="26" xfId="49" applyNumberFormat="1" applyFont="1" applyFill="1" applyBorder="1" applyAlignment="1">
      <alignment horizontal="center"/>
    </xf>
    <xf numFmtId="0" fontId="15" fillId="3" borderId="25" xfId="49" applyNumberFormat="1" applyFont="1" applyFill="1" applyBorder="1" applyAlignment="1">
      <alignment horizontal="center"/>
    </xf>
    <xf numFmtId="0" fontId="15" fillId="5" borderId="25" xfId="49" applyNumberFormat="1" applyFont="1" applyFill="1" applyBorder="1" applyAlignment="1">
      <alignment horizontal="center"/>
    </xf>
    <xf numFmtId="3" fontId="15" fillId="5" borderId="34" xfId="49" applyNumberFormat="1" applyFont="1" applyFill="1" applyBorder="1" applyAlignment="1">
      <alignment horizontal="center"/>
    </xf>
    <xf numFmtId="3" fontId="14" fillId="0" borderId="1" xfId="49" applyNumberFormat="1" applyFont="1" applyBorder="1" applyAlignment="1">
      <alignment horizontal="center"/>
    </xf>
    <xf numFmtId="3" fontId="14" fillId="0" borderId="1" xfId="49" applyNumberFormat="1" applyFont="1" applyFill="1" applyBorder="1" applyAlignment="1">
      <alignment horizontal="center"/>
    </xf>
    <xf numFmtId="165" fontId="14" fillId="0" borderId="14" xfId="49" applyNumberFormat="1" applyFont="1" applyBorder="1" applyAlignment="1">
      <alignment horizontal="center"/>
    </xf>
    <xf numFmtId="2" fontId="14" fillId="0" borderId="14" xfId="49" applyNumberFormat="1" applyFont="1" applyBorder="1" applyAlignment="1">
      <alignment horizontal="center"/>
    </xf>
    <xf numFmtId="2" fontId="14" fillId="0" borderId="0" xfId="49" applyNumberFormat="1" applyFont="1" applyBorder="1" applyAlignment="1">
      <alignment horizontal="center"/>
    </xf>
    <xf numFmtId="3" fontId="14" fillId="0" borderId="18" xfId="49" applyNumberFormat="1" applyFont="1" applyBorder="1" applyAlignment="1">
      <alignment horizontal="center"/>
    </xf>
    <xf numFmtId="4" fontId="14" fillId="0" borderId="18" xfId="49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38" xfId="50" applyNumberFormat="1" applyFont="1" applyBorder="1" applyAlignment="1">
      <alignment horizontal="center" vertical="center"/>
    </xf>
    <xf numFmtId="0" fontId="15" fillId="3" borderId="17" xfId="50" applyNumberFormat="1" applyFont="1" applyFill="1" applyBorder="1" applyAlignment="1">
      <alignment horizontal="center"/>
    </xf>
    <xf numFmtId="3" fontId="14" fillId="0" borderId="18" xfId="50" applyNumberFormat="1" applyFont="1" applyBorder="1" applyAlignment="1">
      <alignment horizontal="center"/>
    </xf>
    <xf numFmtId="165" fontId="14" fillId="0" borderId="18" xfId="50" applyNumberFormat="1" applyFont="1" applyBorder="1" applyAlignment="1">
      <alignment horizontal="center"/>
    </xf>
    <xf numFmtId="3" fontId="14" fillId="0" borderId="18" xfId="50" applyNumberFormat="1" applyFont="1" applyFill="1" applyBorder="1" applyAlignment="1">
      <alignment horizontal="center"/>
    </xf>
    <xf numFmtId="165" fontId="14" fillId="0" borderId="19" xfId="50" applyNumberFormat="1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right"/>
    </xf>
    <xf numFmtId="165" fontId="14" fillId="0" borderId="18" xfId="50" applyNumberFormat="1" applyFont="1" applyFill="1" applyBorder="1" applyAlignment="1">
      <alignment horizontal="center"/>
    </xf>
    <xf numFmtId="3" fontId="14" fillId="4" borderId="18" xfId="50" applyNumberFormat="1" applyFont="1" applyFill="1" applyBorder="1" applyAlignment="1">
      <alignment horizontal="center"/>
    </xf>
    <xf numFmtId="165" fontId="14" fillId="4" borderId="18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4" fillId="3" borderId="0" xfId="0" applyNumberFormat="1" applyFont="1" applyFill="1" applyAlignment="1">
      <alignment horizontal="left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7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27" fillId="0" borderId="0" xfId="0" applyNumberFormat="1" applyFont="1" applyBorder="1" applyAlignment="1">
      <alignment horizontal="center"/>
    </xf>
    <xf numFmtId="0" fontId="1" fillId="0" borderId="0" xfId="90" applyFont="1" applyFill="1" applyBorder="1" applyAlignment="1">
      <alignment horizontal="right" wrapText="1"/>
    </xf>
    <xf numFmtId="3" fontId="27" fillId="0" borderId="31" xfId="0" applyNumberFormat="1" applyFont="1" applyBorder="1" applyAlignment="1">
      <alignment horizontal="center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28" fillId="0" borderId="13" xfId="99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0" fontId="28" fillId="0" borderId="1" xfId="9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7" fillId="0" borderId="41" xfId="2" applyNumberFormat="1" applyFont="1" applyBorder="1" applyAlignment="1">
      <alignment horizontal="center" wrapText="1"/>
    </xf>
    <xf numFmtId="165" fontId="27" fillId="0" borderId="18" xfId="0" applyNumberFormat="1" applyFont="1" applyBorder="1" applyAlignment="1">
      <alignment horizontal="center"/>
    </xf>
    <xf numFmtId="3" fontId="14" fillId="6" borderId="18" xfId="0" applyNumberFormat="1" applyFont="1" applyFill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4" xfId="0" applyNumberFormat="1" applyFont="1" applyFill="1" applyBorder="1" applyAlignment="1">
      <alignment horizontal="center"/>
    </xf>
    <xf numFmtId="4" fontId="19" fillId="2" borderId="45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46" xfId="49" applyNumberFormat="1" applyFont="1" applyBorder="1" applyAlignment="1">
      <alignment horizontal="center"/>
    </xf>
    <xf numFmtId="3" fontId="14" fillId="0" borderId="46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15" fillId="14" borderId="16" xfId="0" applyNumberFormat="1" applyFont="1" applyFill="1" applyBorder="1" applyAlignment="1">
      <alignment horizontal="center"/>
    </xf>
    <xf numFmtId="3" fontId="15" fillId="14" borderId="27" xfId="0" applyNumberFormat="1" applyFont="1" applyFill="1" applyBorder="1" applyAlignment="1">
      <alignment horizontal="center"/>
    </xf>
    <xf numFmtId="3" fontId="15" fillId="15" borderId="5" xfId="49" applyNumberFormat="1" applyFont="1" applyFill="1" applyBorder="1" applyAlignment="1">
      <alignment horizontal="center"/>
    </xf>
    <xf numFmtId="3" fontId="15" fillId="15" borderId="1" xfId="49" applyNumberFormat="1" applyFont="1" applyFill="1" applyBorder="1" applyAlignment="1">
      <alignment horizontal="center"/>
    </xf>
    <xf numFmtId="165" fontId="15" fillId="15" borderId="14" xfId="49" applyNumberFormat="1" applyFont="1" applyFill="1" applyBorder="1" applyAlignment="1">
      <alignment horizontal="center"/>
    </xf>
    <xf numFmtId="3" fontId="15" fillId="15" borderId="13" xfId="49" applyNumberFormat="1" applyFont="1" applyFill="1" applyBorder="1" applyAlignment="1">
      <alignment horizontal="center"/>
    </xf>
    <xf numFmtId="3" fontId="15" fillId="15" borderId="14" xfId="49" applyNumberFormat="1" applyFont="1" applyFill="1" applyBorder="1" applyAlignment="1">
      <alignment horizontal="center"/>
    </xf>
    <xf numFmtId="2" fontId="15" fillId="15" borderId="14" xfId="49" applyNumberFormat="1" applyFont="1" applyFill="1" applyBorder="1" applyAlignment="1">
      <alignment horizontal="center"/>
    </xf>
    <xf numFmtId="2" fontId="15" fillId="15" borderId="0" xfId="49" applyNumberFormat="1" applyFont="1" applyFill="1" applyBorder="1" applyAlignment="1">
      <alignment horizontal="center"/>
    </xf>
    <xf numFmtId="3" fontId="15" fillId="15" borderId="18" xfId="49" applyNumberFormat="1" applyFont="1" applyFill="1" applyBorder="1" applyAlignment="1">
      <alignment horizontal="center"/>
    </xf>
    <xf numFmtId="4" fontId="15" fillId="15" borderId="18" xfId="49" applyNumberFormat="1" applyFont="1" applyFill="1" applyBorder="1" applyAlignment="1">
      <alignment horizontal="center"/>
    </xf>
    <xf numFmtId="3" fontId="15" fillId="15" borderId="18" xfId="0" applyNumberFormat="1" applyFont="1" applyFill="1" applyBorder="1" applyAlignment="1">
      <alignment horizontal="center"/>
    </xf>
    <xf numFmtId="4" fontId="16" fillId="15" borderId="18" xfId="0" applyNumberFormat="1" applyFont="1" applyFill="1" applyBorder="1" applyAlignment="1">
      <alignment horizontal="center"/>
    </xf>
    <xf numFmtId="3" fontId="15" fillId="15" borderId="46" xfId="0" applyNumberFormat="1" applyFont="1" applyFill="1" applyBorder="1" applyAlignment="1">
      <alignment horizontal="center"/>
    </xf>
    <xf numFmtId="3" fontId="15" fillId="16" borderId="1" xfId="49" applyNumberFormat="1" applyFont="1" applyFill="1" applyBorder="1" applyAlignment="1">
      <alignment horizontal="center"/>
    </xf>
    <xf numFmtId="165" fontId="15" fillId="16" borderId="14" xfId="49" applyNumberFormat="1" applyFont="1" applyFill="1" applyBorder="1" applyAlignment="1">
      <alignment horizontal="center"/>
    </xf>
    <xf numFmtId="2" fontId="15" fillId="16" borderId="14" xfId="49" applyNumberFormat="1" applyFont="1" applyFill="1" applyBorder="1" applyAlignment="1">
      <alignment horizontal="center"/>
    </xf>
    <xf numFmtId="2" fontId="15" fillId="16" borderId="0" xfId="49" applyNumberFormat="1" applyFont="1" applyFill="1" applyBorder="1" applyAlignment="1">
      <alignment horizontal="center"/>
    </xf>
    <xf numFmtId="3" fontId="15" fillId="15" borderId="46" xfId="49" applyNumberFormat="1" applyFont="1" applyFill="1" applyBorder="1" applyAlignment="1">
      <alignment horizontal="center"/>
    </xf>
    <xf numFmtId="3" fontId="15" fillId="14" borderId="2" xfId="49" applyNumberFormat="1" applyFont="1" applyFill="1" applyBorder="1" applyAlignment="1">
      <alignment horizontal="center"/>
    </xf>
    <xf numFmtId="3" fontId="15" fillId="14" borderId="7" xfId="49" applyNumberFormat="1" applyFont="1" applyFill="1" applyBorder="1" applyAlignment="1">
      <alignment horizontal="center"/>
    </xf>
    <xf numFmtId="3" fontId="15" fillId="14" borderId="32" xfId="49" applyNumberFormat="1" applyFont="1" applyFill="1" applyBorder="1" applyAlignment="1">
      <alignment horizontal="center"/>
    </xf>
    <xf numFmtId="3" fontId="15" fillId="14" borderId="33" xfId="49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15" fillId="16" borderId="0" xfId="49" applyNumberFormat="1" applyFont="1" applyFill="1" applyBorder="1" applyAlignment="1">
      <alignment horizontal="center"/>
    </xf>
    <xf numFmtId="3" fontId="15" fillId="16" borderId="54" xfId="49" applyNumberFormat="1" applyFont="1" applyFill="1" applyBorder="1" applyAlignment="1">
      <alignment horizontal="center"/>
    </xf>
    <xf numFmtId="4" fontId="15" fillId="16" borderId="54" xfId="49" applyNumberFormat="1" applyFont="1" applyFill="1" applyBorder="1" applyAlignment="1">
      <alignment horizontal="center"/>
    </xf>
    <xf numFmtId="4" fontId="16" fillId="16" borderId="54" xfId="0" applyNumberFormat="1" applyFont="1" applyFill="1" applyBorder="1" applyAlignment="1">
      <alignment horizontal="center"/>
    </xf>
    <xf numFmtId="3" fontId="15" fillId="16" borderId="9" xfId="49" applyNumberFormat="1" applyFont="1" applyFill="1" applyBorder="1" applyAlignment="1">
      <alignment horizontal="center"/>
    </xf>
    <xf numFmtId="3" fontId="16" fillId="14" borderId="37" xfId="50" applyNumberFormat="1" applyFont="1" applyFill="1" applyBorder="1" applyAlignment="1">
      <alignment horizontal="center" vertical="center" wrapText="1"/>
    </xf>
    <xf numFmtId="3" fontId="16" fillId="14" borderId="16" xfId="50" applyNumberFormat="1" applyFont="1" applyFill="1" applyBorder="1" applyAlignment="1">
      <alignment horizontal="center" vertical="center" wrapText="1"/>
    </xf>
    <xf numFmtId="3" fontId="16" fillId="14" borderId="27" xfId="50" applyNumberFormat="1" applyFont="1" applyFill="1" applyBorder="1" applyAlignment="1">
      <alignment horizontal="center" vertical="center" wrapText="1"/>
    </xf>
    <xf numFmtId="3" fontId="15" fillId="14" borderId="24" xfId="0" applyNumberFormat="1" applyFont="1" applyFill="1" applyBorder="1" applyAlignment="1">
      <alignment horizontal="center"/>
    </xf>
    <xf numFmtId="3" fontId="15" fillId="14" borderId="15" xfId="0" applyNumberFormat="1" applyFont="1" applyFill="1" applyBorder="1" applyAlignment="1">
      <alignment horizontal="center"/>
    </xf>
    <xf numFmtId="3" fontId="19" fillId="15" borderId="6" xfId="0" applyNumberFormat="1" applyFont="1" applyFill="1" applyBorder="1" applyAlignment="1">
      <alignment horizontal="center"/>
    </xf>
    <xf numFmtId="3" fontId="1" fillId="8" borderId="18" xfId="33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14" borderId="16" xfId="0" applyNumberFormat="1" applyFont="1" applyFill="1" applyBorder="1" applyAlignment="1"/>
    <xf numFmtId="3" fontId="19" fillId="14" borderId="2" xfId="0" applyNumberFormat="1" applyFont="1" applyFill="1" applyBorder="1" applyAlignment="1">
      <alignment horizontal="center"/>
    </xf>
    <xf numFmtId="3" fontId="19" fillId="16" borderId="5" xfId="0" applyNumberFormat="1" applyFont="1" applyFill="1" applyBorder="1" applyAlignment="1">
      <alignment horizontal="center"/>
    </xf>
    <xf numFmtId="3" fontId="19" fillId="16" borderId="1" xfId="0" applyNumberFormat="1" applyFont="1" applyFill="1" applyBorder="1" applyAlignment="1">
      <alignment horizontal="center"/>
    </xf>
    <xf numFmtId="3" fontId="19" fillId="14" borderId="6" xfId="0" applyNumberFormat="1" applyFont="1" applyFill="1" applyBorder="1" applyAlignment="1">
      <alignment horizontal="center"/>
    </xf>
    <xf numFmtId="3" fontId="19" fillId="14" borderId="15" xfId="0" applyNumberFormat="1" applyFont="1" applyFill="1" applyBorder="1" applyAlignment="1">
      <alignment horizontal="center"/>
    </xf>
    <xf numFmtId="3" fontId="19" fillId="14" borderId="16" xfId="0" applyNumberFormat="1" applyFont="1" applyFill="1" applyBorder="1" applyAlignment="1">
      <alignment horizontal="center"/>
    </xf>
    <xf numFmtId="3" fontId="19" fillId="14" borderId="27" xfId="0" applyNumberFormat="1" applyFont="1" applyFill="1" applyBorder="1" applyAlignment="1">
      <alignment horizontal="center"/>
    </xf>
    <xf numFmtId="3" fontId="19" fillId="14" borderId="39" xfId="0" applyNumberFormat="1" applyFont="1" applyFill="1" applyBorder="1" applyAlignment="1">
      <alignment horizontal="center"/>
    </xf>
    <xf numFmtId="3" fontId="15" fillId="14" borderId="56" xfId="0" applyNumberFormat="1" applyFont="1" applyFill="1" applyBorder="1" applyAlignment="1">
      <alignment horizontal="center"/>
    </xf>
    <xf numFmtId="3" fontId="15" fillId="14" borderId="37" xfId="0" applyNumberFormat="1" applyFont="1" applyFill="1" applyBorder="1" applyAlignment="1">
      <alignment horizontal="center"/>
    </xf>
    <xf numFmtId="3" fontId="15" fillId="14" borderId="57" xfId="0" applyNumberFormat="1" applyFont="1" applyFill="1" applyBorder="1" applyAlignment="1">
      <alignment horizontal="center"/>
    </xf>
    <xf numFmtId="3" fontId="15" fillId="14" borderId="58" xfId="0" applyNumberFormat="1" applyFont="1" applyFill="1" applyBorder="1" applyAlignment="1">
      <alignment horizontal="center"/>
    </xf>
    <xf numFmtId="3" fontId="15" fillId="16" borderId="59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center"/>
    </xf>
    <xf numFmtId="3" fontId="15" fillId="16" borderId="46" xfId="0" applyNumberFormat="1" applyFont="1" applyFill="1" applyBorder="1" applyAlignment="1">
      <alignment horizontal="center"/>
    </xf>
    <xf numFmtId="3" fontId="15" fillId="16" borderId="41" xfId="0" applyNumberFormat="1" applyFont="1" applyFill="1" applyBorder="1" applyAlignment="1">
      <alignment horizontal="center"/>
    </xf>
    <xf numFmtId="3" fontId="15" fillId="16" borderId="61" xfId="0" applyNumberFormat="1" applyFont="1" applyFill="1" applyBorder="1" applyAlignment="1">
      <alignment horizontal="center"/>
    </xf>
    <xf numFmtId="3" fontId="14" fillId="0" borderId="61" xfId="0" applyNumberFormat="1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3" fontId="15" fillId="16" borderId="62" xfId="0" applyNumberFormat="1" applyFont="1" applyFill="1" applyBorder="1" applyAlignment="1">
      <alignment horizontal="center"/>
    </xf>
    <xf numFmtId="3" fontId="15" fillId="16" borderId="53" xfId="0" applyNumberFormat="1" applyFont="1" applyFill="1" applyBorder="1" applyAlignment="1">
      <alignment horizontal="center"/>
    </xf>
    <xf numFmtId="3" fontId="15" fillId="16" borderId="9" xfId="0" applyNumberFormat="1" applyFont="1" applyFill="1" applyBorder="1" applyAlignment="1">
      <alignment horizontal="center"/>
    </xf>
    <xf numFmtId="3" fontId="15" fillId="16" borderId="48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/>
    </xf>
    <xf numFmtId="3" fontId="15" fillId="15" borderId="65" xfId="0" applyNumberFormat="1" applyFont="1" applyFill="1" applyBorder="1" applyAlignment="1">
      <alignment horizontal="center"/>
    </xf>
    <xf numFmtId="3" fontId="15" fillId="15" borderId="66" xfId="0" applyNumberFormat="1" applyFont="1" applyFill="1" applyBorder="1" applyAlignment="1">
      <alignment horizontal="center"/>
    </xf>
    <xf numFmtId="3" fontId="15" fillId="15" borderId="67" xfId="0" applyNumberFormat="1" applyFont="1" applyFill="1" applyBorder="1" applyAlignment="1">
      <alignment horizontal="center"/>
    </xf>
    <xf numFmtId="3" fontId="15" fillId="15" borderId="68" xfId="0" applyNumberFormat="1" applyFont="1" applyFill="1" applyBorder="1" applyAlignment="1">
      <alignment horizontal="center"/>
    </xf>
    <xf numFmtId="3" fontId="15" fillId="15" borderId="69" xfId="0" applyNumberFormat="1" applyFont="1" applyFill="1" applyBorder="1" applyAlignment="1">
      <alignment horizontal="center"/>
    </xf>
    <xf numFmtId="3" fontId="15" fillId="15" borderId="70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 vertical="center"/>
    </xf>
    <xf numFmtId="3" fontId="15" fillId="14" borderId="76" xfId="0" applyNumberFormat="1" applyFont="1" applyFill="1" applyBorder="1" applyAlignment="1">
      <alignment horizontal="center"/>
    </xf>
    <xf numFmtId="3" fontId="15" fillId="14" borderId="77" xfId="0" applyNumberFormat="1" applyFont="1" applyFill="1" applyBorder="1" applyAlignment="1">
      <alignment horizontal="center"/>
    </xf>
    <xf numFmtId="3" fontId="15" fillId="14" borderId="47" xfId="0" applyNumberFormat="1" applyFont="1" applyFill="1" applyBorder="1" applyAlignment="1">
      <alignment horizontal="center"/>
    </xf>
    <xf numFmtId="3" fontId="15" fillId="14" borderId="10" xfId="0" applyNumberFormat="1" applyFont="1" applyFill="1" applyBorder="1" applyAlignment="1">
      <alignment horizontal="center"/>
    </xf>
    <xf numFmtId="3" fontId="15" fillId="14" borderId="4" xfId="0" applyNumberFormat="1" applyFont="1" applyFill="1" applyBorder="1" applyAlignment="1">
      <alignment horizontal="center"/>
    </xf>
    <xf numFmtId="3" fontId="15" fillId="14" borderId="49" xfId="0" applyNumberFormat="1" applyFont="1" applyFill="1" applyBorder="1" applyAlignment="1">
      <alignment horizontal="center"/>
    </xf>
    <xf numFmtId="3" fontId="15" fillId="16" borderId="79" xfId="0" applyNumberFormat="1" applyFont="1" applyFill="1" applyBorder="1" applyAlignment="1">
      <alignment horizontal="center"/>
    </xf>
    <xf numFmtId="3" fontId="15" fillId="16" borderId="8" xfId="0" applyNumberFormat="1" applyFont="1" applyFill="1" applyBorder="1" applyAlignment="1">
      <alignment horizontal="center"/>
    </xf>
    <xf numFmtId="3" fontId="15" fillId="16" borderId="60" xfId="0" applyNumberFormat="1" applyFont="1" applyFill="1" applyBorder="1" applyAlignment="1">
      <alignment horizontal="center"/>
    </xf>
    <xf numFmtId="3" fontId="14" fillId="0" borderId="79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60" xfId="0" applyNumberFormat="1" applyFont="1" applyBorder="1" applyAlignment="1">
      <alignment horizontal="center"/>
    </xf>
    <xf numFmtId="3" fontId="15" fillId="16" borderId="80" xfId="0" applyNumberFormat="1" applyFont="1" applyFill="1" applyBorder="1" applyAlignment="1">
      <alignment horizontal="center"/>
    </xf>
    <xf numFmtId="3" fontId="15" fillId="16" borderId="63" xfId="0" applyNumberFormat="1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/>
    </xf>
    <xf numFmtId="3" fontId="15" fillId="15" borderId="81" xfId="0" applyNumberFormat="1" applyFont="1" applyFill="1" applyBorder="1" applyAlignment="1">
      <alignment horizontal="center"/>
    </xf>
    <xf numFmtId="3" fontId="15" fillId="14" borderId="28" xfId="0" applyNumberFormat="1" applyFont="1" applyFill="1" applyBorder="1" applyAlignment="1">
      <alignment horizontal="center" vertical="center"/>
    </xf>
    <xf numFmtId="3" fontId="22" fillId="14" borderId="28" xfId="0" applyNumberFormat="1" applyFont="1" applyFill="1" applyBorder="1" applyAlignment="1">
      <alignment horizontal="center" vertical="center"/>
    </xf>
    <xf numFmtId="3" fontId="22" fillId="14" borderId="6" xfId="0" applyNumberFormat="1" applyFont="1" applyFill="1" applyBorder="1" applyAlignment="1">
      <alignment horizontal="center" vertical="center"/>
    </xf>
    <xf numFmtId="3" fontId="22" fillId="14" borderId="29" xfId="0" applyNumberFormat="1" applyFont="1" applyFill="1" applyBorder="1" applyAlignment="1">
      <alignment horizontal="center" vertical="center"/>
    </xf>
    <xf numFmtId="3" fontId="15" fillId="14" borderId="89" xfId="0" applyNumberFormat="1" applyFont="1" applyFill="1" applyBorder="1" applyAlignment="1">
      <alignment horizontal="center" vertical="center"/>
    </xf>
    <xf numFmtId="3" fontId="15" fillId="14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6" fillId="14" borderId="16" xfId="0" applyNumberFormat="1" applyFont="1" applyFill="1" applyBorder="1" applyAlignment="1">
      <alignment horizontal="center" vertical="center" wrapText="1"/>
    </xf>
    <xf numFmtId="0" fontId="16" fillId="14" borderId="16" xfId="0" applyNumberFormat="1" applyFont="1" applyFill="1" applyBorder="1" applyAlignment="1">
      <alignment horizontal="center" vertical="center" wrapText="1"/>
    </xf>
    <xf numFmtId="166" fontId="16" fillId="14" borderId="27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6" fillId="14" borderId="91" xfId="0" applyNumberFormat="1" applyFont="1" applyFill="1" applyBorder="1" applyAlignment="1">
      <alignment horizontal="center" vertical="center"/>
    </xf>
    <xf numFmtId="3" fontId="14" fillId="14" borderId="92" xfId="0" applyNumberFormat="1" applyFont="1" applyFill="1" applyBorder="1" applyAlignment="1">
      <alignment horizontal="left"/>
    </xf>
    <xf numFmtId="3" fontId="14" fillId="14" borderId="93" xfId="0" applyNumberFormat="1" applyFont="1" applyFill="1" applyBorder="1" applyAlignment="1">
      <alignment horizontal="left"/>
    </xf>
    <xf numFmtId="3" fontId="1" fillId="0" borderId="80" xfId="93" applyNumberFormat="1" applyFont="1" applyFill="1" applyBorder="1" applyAlignment="1">
      <alignment horizontal="right" vertical="center" wrapText="1"/>
    </xf>
    <xf numFmtId="166" fontId="15" fillId="0" borderId="94" xfId="0" applyNumberFormat="1" applyFont="1" applyFill="1" applyBorder="1" applyAlignment="1">
      <alignment horizontal="right" vertical="center"/>
    </xf>
    <xf numFmtId="3" fontId="1" fillId="16" borderId="0" xfId="93" applyNumberFormat="1" applyFont="1" applyFill="1" applyBorder="1" applyAlignment="1">
      <alignment horizontal="right" vertical="center" wrapText="1"/>
    </xf>
    <xf numFmtId="166" fontId="15" fillId="16" borderId="95" xfId="0" applyNumberFormat="1" applyFont="1" applyFill="1" applyBorder="1" applyAlignment="1">
      <alignment horizontal="right" vertical="center"/>
    </xf>
    <xf numFmtId="3" fontId="1" fillId="0" borderId="0" xfId="93" applyNumberFormat="1" applyFont="1" applyFill="1" applyBorder="1" applyAlignment="1">
      <alignment horizontal="right" vertical="center" wrapText="1"/>
    </xf>
    <xf numFmtId="166" fontId="15" fillId="0" borderId="95" xfId="0" applyNumberFormat="1" applyFont="1" applyFill="1" applyBorder="1" applyAlignment="1">
      <alignment horizontal="right" vertical="center"/>
    </xf>
    <xf numFmtId="3" fontId="24" fillId="16" borderId="0" xfId="91" applyNumberFormat="1" applyFont="1" applyFill="1" applyBorder="1" applyAlignment="1">
      <alignment horizontal="right" vertical="center" wrapText="1"/>
    </xf>
    <xf numFmtId="3" fontId="14" fillId="16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9" fillId="17" borderId="1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6" fillId="3" borderId="98" xfId="0" applyNumberFormat="1" applyFont="1" applyFill="1" applyBorder="1" applyAlignment="1">
      <alignment horizontal="center"/>
    </xf>
    <xf numFmtId="3" fontId="16" fillId="3" borderId="42" xfId="0" applyNumberFormat="1" applyFont="1" applyFill="1" applyBorder="1" applyAlignment="1">
      <alignment horizontal="center"/>
    </xf>
    <xf numFmtId="3" fontId="22" fillId="3" borderId="32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22" fillId="3" borderId="42" xfId="0" applyNumberFormat="1" applyFont="1" applyFill="1" applyBorder="1" applyAlignment="1">
      <alignment horizontal="center"/>
    </xf>
    <xf numFmtId="3" fontId="16" fillId="3" borderId="99" xfId="0" applyNumberFormat="1" applyFont="1" applyFill="1" applyBorder="1" applyAlignment="1">
      <alignment horizontal="center"/>
    </xf>
    <xf numFmtId="3" fontId="22" fillId="3" borderId="100" xfId="0" applyNumberFormat="1" applyFont="1" applyFill="1" applyBorder="1" applyAlignment="1">
      <alignment horizontal="center"/>
    </xf>
    <xf numFmtId="3" fontId="15" fillId="14" borderId="6" xfId="0" applyNumberFormat="1" applyFont="1" applyFill="1" applyBorder="1" applyAlignment="1">
      <alignment horizontal="center" vertical="center"/>
    </xf>
    <xf numFmtId="3" fontId="16" fillId="16" borderId="42" xfId="0" applyNumberFormat="1" applyFont="1" applyFill="1" applyBorder="1" applyAlignment="1">
      <alignment horizontal="center"/>
    </xf>
    <xf numFmtId="3" fontId="22" fillId="16" borderId="42" xfId="0" applyNumberFormat="1" applyFont="1" applyFill="1" applyBorder="1" applyAlignment="1">
      <alignment horizontal="center"/>
    </xf>
    <xf numFmtId="3" fontId="22" fillId="16" borderId="32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center"/>
    </xf>
    <xf numFmtId="3" fontId="15" fillId="14" borderId="88" xfId="0" applyNumberFormat="1" applyFont="1" applyFill="1" applyBorder="1" applyAlignment="1">
      <alignment horizontal="right" vertical="center"/>
    </xf>
    <xf numFmtId="3" fontId="15" fillId="14" borderId="89" xfId="0" applyNumberFormat="1" applyFont="1" applyFill="1" applyBorder="1" applyAlignment="1">
      <alignment horizontal="right" vertical="center"/>
    </xf>
    <xf numFmtId="3" fontId="19" fillId="0" borderId="80" xfId="0" applyNumberFormat="1" applyFont="1" applyFill="1" applyBorder="1" applyAlignment="1">
      <alignment horizontal="right" vertical="center"/>
    </xf>
    <xf numFmtId="3" fontId="19" fillId="16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4" borderId="28" xfId="0" applyNumberFormat="1" applyFont="1" applyFill="1" applyBorder="1" applyAlignment="1">
      <alignment horizontal="center"/>
    </xf>
    <xf numFmtId="0" fontId="28" fillId="16" borderId="1" xfId="99" applyFont="1" applyFill="1" applyBorder="1" applyAlignment="1">
      <alignment horizontal="center" vertical="center" wrapText="1"/>
    </xf>
    <xf numFmtId="3" fontId="14" fillId="16" borderId="21" xfId="0" applyNumberFormat="1" applyFont="1" applyFill="1" applyBorder="1" applyAlignment="1">
      <alignment horizontal="center" vertical="center"/>
    </xf>
    <xf numFmtId="166" fontId="14" fillId="16" borderId="14" xfId="0" applyNumberFormat="1" applyFont="1" applyFill="1" applyBorder="1" applyAlignment="1">
      <alignment horizontal="center" vertical="center"/>
    </xf>
    <xf numFmtId="0" fontId="28" fillId="19" borderId="2" xfId="99" applyFont="1" applyFill="1" applyBorder="1" applyAlignment="1">
      <alignment horizontal="center" vertical="center" wrapText="1"/>
    </xf>
    <xf numFmtId="3" fontId="15" fillId="15" borderId="12" xfId="0" applyNumberFormat="1" applyFont="1" applyFill="1" applyBorder="1" applyAlignment="1">
      <alignment horizontal="center" vertical="center"/>
    </xf>
    <xf numFmtId="1" fontId="15" fillId="15" borderId="30" xfId="0" applyNumberFormat="1" applyFont="1" applyFill="1" applyBorder="1" applyAlignment="1">
      <alignment horizontal="center" vertical="center"/>
    </xf>
    <xf numFmtId="3" fontId="15" fillId="15" borderId="48" xfId="0" applyNumberFormat="1" applyFont="1" applyFill="1" applyBorder="1" applyAlignment="1">
      <alignment horizontal="center" shrinkToFit="1"/>
    </xf>
    <xf numFmtId="3" fontId="15" fillId="15" borderId="54" xfId="0" applyNumberFormat="1" applyFont="1" applyFill="1" applyBorder="1" applyAlignment="1">
      <alignment horizontal="center" shrinkToFit="1"/>
    </xf>
    <xf numFmtId="3" fontId="15" fillId="17" borderId="63" xfId="0" applyNumberFormat="1" applyFont="1" applyFill="1" applyBorder="1" applyAlignment="1">
      <alignment horizontal="center" shrinkToFit="1"/>
    </xf>
    <xf numFmtId="3" fontId="15" fillId="15" borderId="41" xfId="0" applyNumberFormat="1" applyFont="1" applyFill="1" applyBorder="1" applyAlignment="1">
      <alignment horizontal="right" shrinkToFit="1"/>
    </xf>
    <xf numFmtId="3" fontId="15" fillId="15" borderId="18" xfId="0" applyNumberFormat="1" applyFont="1" applyFill="1" applyBorder="1" applyAlignment="1">
      <alignment horizontal="right" shrinkToFit="1"/>
    </xf>
    <xf numFmtId="3" fontId="15" fillId="14" borderId="8" xfId="0" applyNumberFormat="1" applyFont="1" applyFill="1" applyBorder="1" applyAlignment="1">
      <alignment horizontal="right" shrinkToFit="1"/>
    </xf>
    <xf numFmtId="3" fontId="14" fillId="0" borderId="41" xfId="0" applyNumberFormat="1" applyFont="1" applyFill="1" applyBorder="1" applyAlignment="1">
      <alignment horizontal="right" shrinkToFit="1"/>
    </xf>
    <xf numFmtId="3" fontId="14" fillId="0" borderId="18" xfId="0" applyNumberFormat="1" applyFont="1" applyFill="1" applyBorder="1" applyAlignment="1">
      <alignment horizontal="right" shrinkToFit="1"/>
    </xf>
    <xf numFmtId="3" fontId="14" fillId="16" borderId="8" xfId="0" applyNumberFormat="1" applyFont="1" applyFill="1" applyBorder="1" applyAlignment="1">
      <alignment horizontal="right" shrinkToFit="1"/>
    </xf>
    <xf numFmtId="3" fontId="14" fillId="0" borderId="18" xfId="0" applyNumberFormat="1" applyFont="1" applyBorder="1" applyAlignment="1">
      <alignment horizontal="right" shrinkToFit="1"/>
    </xf>
    <xf numFmtId="3" fontId="15" fillId="14" borderId="18" xfId="0" applyNumberFormat="1" applyFont="1" applyFill="1" applyBorder="1" applyAlignment="1">
      <alignment horizontal="right" shrinkToFit="1"/>
    </xf>
    <xf numFmtId="3" fontId="14" fillId="0" borderId="54" xfId="0" applyNumberFormat="1" applyFont="1" applyFill="1" applyBorder="1" applyAlignment="1">
      <alignment horizontal="right" shrinkToFit="1"/>
    </xf>
    <xf numFmtId="3" fontId="15" fillId="15" borderId="48" xfId="0" applyNumberFormat="1" applyFont="1" applyFill="1" applyBorder="1" applyAlignment="1">
      <alignment horizontal="right" shrinkToFit="1"/>
    </xf>
    <xf numFmtId="3" fontId="15" fillId="15" borderId="54" xfId="0" applyNumberFormat="1" applyFont="1" applyFill="1" applyBorder="1" applyAlignment="1">
      <alignment horizontal="right" shrinkToFit="1"/>
    </xf>
    <xf numFmtId="3" fontId="15" fillId="14" borderId="63" xfId="0" applyNumberFormat="1" applyFont="1" applyFill="1" applyBorder="1" applyAlignment="1">
      <alignment horizontal="right" shrinkToFit="1"/>
    </xf>
    <xf numFmtId="3" fontId="19" fillId="16" borderId="108" xfId="0" applyNumberFormat="1" applyFont="1" applyFill="1" applyBorder="1" applyAlignment="1">
      <alignment horizontal="center"/>
    </xf>
    <xf numFmtId="3" fontId="19" fillId="16" borderId="43" xfId="0" applyNumberFormat="1" applyFont="1" applyFill="1" applyBorder="1" applyAlignment="1">
      <alignment horizontal="center"/>
    </xf>
    <xf numFmtId="3" fontId="19" fillId="16" borderId="109" xfId="0" applyNumberFormat="1" applyFont="1" applyFill="1" applyBorder="1" applyAlignment="1">
      <alignment horizontal="center"/>
    </xf>
    <xf numFmtId="3" fontId="15" fillId="16" borderId="97" xfId="0" applyNumberFormat="1" applyFont="1" applyFill="1" applyBorder="1" applyAlignment="1">
      <alignment horizontal="center" vertical="center"/>
    </xf>
    <xf numFmtId="3" fontId="15" fillId="16" borderId="110" xfId="0" applyNumberFormat="1" applyFont="1" applyFill="1" applyBorder="1" applyAlignment="1">
      <alignment horizontal="center" vertical="center"/>
    </xf>
    <xf numFmtId="3" fontId="14" fillId="0" borderId="110" xfId="0" applyNumberFormat="1" applyFont="1" applyBorder="1" applyAlignment="1">
      <alignment horizontal="center" vertical="center"/>
    </xf>
    <xf numFmtId="3" fontId="15" fillId="16" borderId="111" xfId="0" applyNumberFormat="1" applyFont="1" applyFill="1" applyBorder="1" applyAlignment="1">
      <alignment horizontal="center" vertical="center"/>
    </xf>
    <xf numFmtId="3" fontId="15" fillId="16" borderId="97" xfId="0" applyNumberFormat="1" applyFont="1" applyFill="1" applyBorder="1" applyAlignment="1">
      <alignment horizontal="center"/>
    </xf>
    <xf numFmtId="3" fontId="15" fillId="16" borderId="110" xfId="0" applyNumberFormat="1" applyFont="1" applyFill="1" applyBorder="1" applyAlignment="1">
      <alignment horizontal="center"/>
    </xf>
    <xf numFmtId="3" fontId="14" fillId="0" borderId="110" xfId="0" applyNumberFormat="1" applyFont="1" applyBorder="1" applyAlignment="1">
      <alignment horizontal="center"/>
    </xf>
    <xf numFmtId="3" fontId="15" fillId="16" borderId="111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right" vertical="center"/>
    </xf>
    <xf numFmtId="165" fontId="15" fillId="16" borderId="8" xfId="0" applyNumberFormat="1" applyFont="1" applyFill="1" applyBorder="1" applyAlignment="1">
      <alignment horizontal="right" vertical="center"/>
    </xf>
    <xf numFmtId="3" fontId="15" fillId="16" borderId="46" xfId="0" applyNumberFormat="1" applyFont="1" applyFill="1" applyBorder="1" applyAlignment="1">
      <alignment horizontal="right" vertical="center"/>
    </xf>
    <xf numFmtId="165" fontId="15" fillId="16" borderId="60" xfId="0" applyNumberFormat="1" applyFont="1" applyFill="1" applyBorder="1" applyAlignment="1">
      <alignment horizontal="right" vertical="center"/>
    </xf>
    <xf numFmtId="3" fontId="15" fillId="16" borderId="41" xfId="0" applyNumberFormat="1" applyFont="1" applyFill="1" applyBorder="1" applyAlignment="1">
      <alignment horizontal="right" vertical="center"/>
    </xf>
    <xf numFmtId="165" fontId="15" fillId="16" borderId="19" xfId="0" applyNumberFormat="1" applyFont="1" applyFill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165" fontId="14" fillId="0" borderId="60" xfId="0" applyNumberFormat="1" applyFont="1" applyBorder="1" applyAlignment="1">
      <alignment horizontal="right" vertical="center"/>
    </xf>
    <xf numFmtId="3" fontId="14" fillId="0" borderId="41" xfId="0" applyNumberFormat="1" applyFont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3" fontId="15" fillId="16" borderId="53" xfId="0" applyNumberFormat="1" applyFont="1" applyFill="1" applyBorder="1" applyAlignment="1">
      <alignment horizontal="right" vertical="center"/>
    </xf>
    <xf numFmtId="165" fontId="15" fillId="16" borderId="63" xfId="0" applyNumberFormat="1" applyFont="1" applyFill="1" applyBorder="1" applyAlignment="1">
      <alignment horizontal="right" vertical="center"/>
    </xf>
    <xf numFmtId="3" fontId="15" fillId="16" borderId="9" xfId="0" applyNumberFormat="1" applyFont="1" applyFill="1" applyBorder="1" applyAlignment="1">
      <alignment horizontal="right" vertical="center"/>
    </xf>
    <xf numFmtId="165" fontId="15" fillId="16" borderId="3" xfId="0" applyNumberFormat="1" applyFont="1" applyFill="1" applyBorder="1" applyAlignment="1">
      <alignment horizontal="right" vertical="center"/>
    </xf>
    <xf numFmtId="3" fontId="15" fillId="16" borderId="48" xfId="0" applyNumberFormat="1" applyFont="1" applyFill="1" applyBorder="1" applyAlignment="1">
      <alignment horizontal="right" vertical="center"/>
    </xf>
    <xf numFmtId="165" fontId="15" fillId="16" borderId="55" xfId="0" applyNumberFormat="1" applyFont="1" applyFill="1" applyBorder="1" applyAlignment="1">
      <alignment horizontal="right" vertical="center"/>
    </xf>
    <xf numFmtId="3" fontId="15" fillId="15" borderId="65" xfId="0" applyNumberFormat="1" applyFont="1" applyFill="1" applyBorder="1" applyAlignment="1">
      <alignment horizontal="right" vertical="center"/>
    </xf>
    <xf numFmtId="3" fontId="15" fillId="15" borderId="66" xfId="0" applyNumberFormat="1" applyFont="1" applyFill="1" applyBorder="1" applyAlignment="1">
      <alignment horizontal="right" vertical="center"/>
    </xf>
    <xf numFmtId="3" fontId="15" fillId="15" borderId="67" xfId="0" applyNumberFormat="1" applyFont="1" applyFill="1" applyBorder="1" applyAlignment="1">
      <alignment horizontal="right" vertical="center"/>
    </xf>
    <xf numFmtId="3" fontId="15" fillId="15" borderId="68" xfId="0" applyNumberFormat="1" applyFont="1" applyFill="1" applyBorder="1" applyAlignment="1">
      <alignment horizontal="right" vertical="center"/>
    </xf>
    <xf numFmtId="3" fontId="15" fillId="15" borderId="69" xfId="0" applyNumberFormat="1" applyFont="1" applyFill="1" applyBorder="1" applyAlignment="1">
      <alignment horizontal="right" vertical="center"/>
    </xf>
    <xf numFmtId="3" fontId="15" fillId="15" borderId="70" xfId="0" applyNumberFormat="1" applyFont="1" applyFill="1" applyBorder="1" applyAlignment="1">
      <alignment horizontal="right" vertical="center"/>
    </xf>
    <xf numFmtId="165" fontId="27" fillId="0" borderId="18" xfId="0" applyNumberFormat="1" applyFont="1" applyFill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3" fontId="27" fillId="0" borderId="17" xfId="0" applyNumberFormat="1" applyFont="1" applyBorder="1" applyAlignment="1">
      <alignment horizontal="right" vertical="center"/>
    </xf>
    <xf numFmtId="165" fontId="27" fillId="0" borderId="18" xfId="0" applyNumberFormat="1" applyFont="1" applyFill="1" applyBorder="1" applyAlignment="1">
      <alignment horizontal="right" vertical="center"/>
    </xf>
    <xf numFmtId="3" fontId="27" fillId="0" borderId="18" xfId="0" applyNumberFormat="1" applyFont="1" applyBorder="1" applyAlignment="1">
      <alignment horizontal="right" vertical="center"/>
    </xf>
    <xf numFmtId="3" fontId="19" fillId="16" borderId="18" xfId="0" applyNumberFormat="1" applyFont="1" applyFill="1" applyBorder="1" applyAlignment="1">
      <alignment horizontal="right" vertical="center"/>
    </xf>
    <xf numFmtId="4" fontId="19" fillId="16" borderId="19" xfId="0" applyNumberFormat="1" applyFont="1" applyFill="1" applyBorder="1" applyAlignment="1">
      <alignment horizontal="right" vertical="center"/>
    </xf>
    <xf numFmtId="3" fontId="19" fillId="14" borderId="36" xfId="0" applyNumberFormat="1" applyFont="1" applyFill="1" applyBorder="1" applyAlignment="1">
      <alignment horizontal="right" vertical="center"/>
    </xf>
    <xf numFmtId="3" fontId="27" fillId="16" borderId="20" xfId="0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6" borderId="35" xfId="0" applyNumberFormat="1" applyFont="1" applyFill="1" applyBorder="1" applyAlignment="1">
      <alignment horizontal="right" vertical="center"/>
    </xf>
    <xf numFmtId="3" fontId="27" fillId="0" borderId="41" xfId="0" applyNumberFormat="1" applyFont="1" applyBorder="1" applyAlignment="1">
      <alignment horizontal="right" vertical="center"/>
    </xf>
    <xf numFmtId="4" fontId="19" fillId="0" borderId="18" xfId="0" applyNumberFormat="1" applyFont="1" applyFill="1" applyBorder="1" applyAlignment="1">
      <alignment horizontal="right" vertical="center"/>
    </xf>
    <xf numFmtId="4" fontId="19" fillId="16" borderId="8" xfId="0" applyNumberFormat="1" applyFont="1" applyFill="1" applyBorder="1" applyAlignment="1">
      <alignment horizontal="right" vertical="center"/>
    </xf>
    <xf numFmtId="3" fontId="19" fillId="14" borderId="7" xfId="0" applyNumberFormat="1" applyFont="1" applyFill="1" applyBorder="1" applyAlignment="1">
      <alignment horizontal="right" vertical="center"/>
    </xf>
    <xf numFmtId="3" fontId="19" fillId="14" borderId="42" xfId="0" applyNumberFormat="1" applyFont="1" applyFill="1" applyBorder="1" applyAlignment="1">
      <alignment horizontal="right" vertical="center"/>
    </xf>
    <xf numFmtId="165" fontId="19" fillId="0" borderId="18" xfId="0" applyNumberFormat="1" applyFont="1" applyFill="1" applyBorder="1" applyAlignment="1">
      <alignment horizontal="right" vertical="center"/>
    </xf>
    <xf numFmtId="165" fontId="19" fillId="16" borderId="19" xfId="0" applyNumberFormat="1" applyFont="1" applyFill="1" applyBorder="1" applyAlignment="1">
      <alignment horizontal="right" vertical="center"/>
    </xf>
    <xf numFmtId="3" fontId="19" fillId="16" borderId="20" xfId="0" applyNumberFormat="1" applyFont="1" applyFill="1" applyBorder="1" applyAlignment="1">
      <alignment horizontal="right" vertical="center"/>
    </xf>
    <xf numFmtId="3" fontId="15" fillId="15" borderId="53" xfId="0" applyNumberFormat="1" applyFont="1" applyFill="1" applyBorder="1" applyAlignment="1">
      <alignment horizontal="center" shrinkToFit="1"/>
    </xf>
    <xf numFmtId="3" fontId="15" fillId="15" borderId="58" xfId="0" applyNumberFormat="1" applyFont="1" applyFill="1" applyBorder="1" applyAlignment="1">
      <alignment horizontal="right" shrinkToFit="1"/>
    </xf>
    <xf numFmtId="3" fontId="15" fillId="15" borderId="16" xfId="0" applyNumberFormat="1" applyFont="1" applyFill="1" applyBorder="1" applyAlignment="1">
      <alignment horizontal="right" shrinkToFit="1"/>
    </xf>
    <xf numFmtId="3" fontId="15" fillId="14" borderId="56" xfId="0" applyNumberFormat="1" applyFont="1" applyFill="1" applyBorder="1" applyAlignment="1">
      <alignment horizontal="right" shrinkToFit="1"/>
    </xf>
    <xf numFmtId="3" fontId="15" fillId="17" borderId="27" xfId="0" applyNumberFormat="1" applyFont="1" applyFill="1" applyBorder="1" applyAlignment="1">
      <alignment horizontal="right" shrinkToFit="1"/>
    </xf>
    <xf numFmtId="3" fontId="14" fillId="16" borderId="19" xfId="0" applyNumberFormat="1" applyFont="1" applyFill="1" applyBorder="1" applyAlignment="1">
      <alignment horizontal="right" shrinkToFit="1"/>
    </xf>
    <xf numFmtId="3" fontId="15" fillId="17" borderId="19" xfId="0" applyNumberFormat="1" applyFont="1" applyFill="1" applyBorder="1" applyAlignment="1">
      <alignment horizontal="right" shrinkToFit="1"/>
    </xf>
    <xf numFmtId="3" fontId="14" fillId="16" borderId="55" xfId="0" applyNumberFormat="1" applyFont="1" applyFill="1" applyBorder="1" applyAlignment="1">
      <alignment horizontal="right" shrinkToFit="1"/>
    </xf>
    <xf numFmtId="3" fontId="15" fillId="17" borderId="55" xfId="0" applyNumberFormat="1" applyFont="1" applyFill="1" applyBorder="1" applyAlignment="1">
      <alignment horizontal="right" shrinkToFit="1"/>
    </xf>
    <xf numFmtId="3" fontId="15" fillId="14" borderId="69" xfId="0" applyNumberFormat="1" applyFont="1" applyFill="1" applyBorder="1" applyAlignment="1">
      <alignment horizontal="right"/>
    </xf>
    <xf numFmtId="3" fontId="15" fillId="14" borderId="90" xfId="0" applyNumberFormat="1" applyFont="1" applyFill="1" applyBorder="1" applyAlignment="1">
      <alignment horizontal="right"/>
    </xf>
    <xf numFmtId="3" fontId="15" fillId="17" borderId="66" xfId="0" applyNumberFormat="1" applyFont="1" applyFill="1" applyBorder="1" applyAlignment="1">
      <alignment horizontal="right"/>
    </xf>
    <xf numFmtId="3" fontId="15" fillId="17" borderId="70" xfId="0" applyNumberFormat="1" applyFont="1" applyFill="1" applyBorder="1" applyAlignment="1">
      <alignment horizontal="right"/>
    </xf>
    <xf numFmtId="3" fontId="15" fillId="15" borderId="37" xfId="0" applyNumberFormat="1" applyFont="1" applyFill="1" applyBorder="1" applyAlignment="1">
      <alignment horizontal="right" shrinkToFit="1"/>
    </xf>
    <xf numFmtId="3" fontId="14" fillId="0" borderId="46" xfId="0" applyNumberFormat="1" applyFont="1" applyFill="1" applyBorder="1" applyAlignment="1">
      <alignment horizontal="right" shrinkToFit="1"/>
    </xf>
    <xf numFmtId="3" fontId="15" fillId="15" borderId="46" xfId="0" applyNumberFormat="1" applyFont="1" applyFill="1" applyBorder="1" applyAlignment="1">
      <alignment horizontal="right" shrinkToFit="1"/>
    </xf>
    <xf numFmtId="3" fontId="15" fillId="15" borderId="9" xfId="0" applyNumberFormat="1" applyFont="1" applyFill="1" applyBorder="1" applyAlignment="1">
      <alignment horizontal="right" shrinkToFit="1"/>
    </xf>
    <xf numFmtId="3" fontId="15" fillId="14" borderId="67" xfId="0" applyNumberFormat="1" applyFont="1" applyFill="1" applyBorder="1" applyAlignment="1">
      <alignment horizontal="right"/>
    </xf>
    <xf numFmtId="3" fontId="15" fillId="17" borderId="3" xfId="0" applyNumberFormat="1" applyFont="1" applyFill="1" applyBorder="1" applyAlignment="1">
      <alignment horizontal="center" shrinkToFit="1"/>
    </xf>
    <xf numFmtId="3" fontId="15" fillId="14" borderId="57" xfId="0" applyNumberFormat="1" applyFont="1" applyFill="1" applyBorder="1" applyAlignment="1">
      <alignment horizontal="right" shrinkToFit="1"/>
    </xf>
    <xf numFmtId="3" fontId="14" fillId="16" borderId="60" xfId="0" applyNumberFormat="1" applyFont="1" applyFill="1" applyBorder="1" applyAlignment="1">
      <alignment horizontal="right" shrinkToFit="1"/>
    </xf>
    <xf numFmtId="3" fontId="15" fillId="14" borderId="60" xfId="0" applyNumberFormat="1" applyFont="1" applyFill="1" applyBorder="1" applyAlignment="1">
      <alignment horizontal="right" shrinkToFit="1"/>
    </xf>
    <xf numFmtId="3" fontId="15" fillId="14" borderId="3" xfId="0" applyNumberFormat="1" applyFont="1" applyFill="1" applyBorder="1" applyAlignment="1">
      <alignment horizontal="right" shrinkToFit="1"/>
    </xf>
    <xf numFmtId="3" fontId="15" fillId="17" borderId="68" xfId="0" applyNumberFormat="1" applyFont="1" applyFill="1" applyBorder="1" applyAlignment="1">
      <alignment horizontal="right"/>
    </xf>
    <xf numFmtId="3" fontId="15" fillId="15" borderId="15" xfId="0" applyNumberFormat="1" applyFont="1" applyFill="1" applyBorder="1" applyAlignment="1">
      <alignment horizontal="right" shrinkToFit="1"/>
    </xf>
    <xf numFmtId="3" fontId="15" fillId="14" borderId="17" xfId="0" applyNumberFormat="1" applyFont="1" applyFill="1" applyBorder="1" applyAlignment="1">
      <alignment horizontal="right" shrinkToFit="1"/>
    </xf>
    <xf numFmtId="3" fontId="15" fillId="15" borderId="17" xfId="0" applyNumberFormat="1" applyFont="1" applyFill="1" applyBorder="1" applyAlignment="1">
      <alignment horizontal="right" shrinkToFit="1"/>
    </xf>
    <xf numFmtId="3" fontId="15" fillId="15" borderId="53" xfId="0" applyNumberFormat="1" applyFont="1" applyFill="1" applyBorder="1" applyAlignment="1">
      <alignment horizontal="right" shrinkToFit="1"/>
    </xf>
    <xf numFmtId="3" fontId="15" fillId="14" borderId="65" xfId="0" applyNumberFormat="1" applyFont="1" applyFill="1" applyBorder="1" applyAlignment="1">
      <alignment horizontal="right"/>
    </xf>
    <xf numFmtId="167" fontId="27" fillId="0" borderId="17" xfId="2" applyNumberFormat="1" applyFont="1" applyBorder="1" applyAlignment="1">
      <alignment horizontal="right"/>
    </xf>
    <xf numFmtId="3" fontId="14" fillId="6" borderId="18" xfId="0" applyNumberFormat="1" applyFont="1" applyFill="1" applyBorder="1" applyAlignment="1">
      <alignment horizontal="right"/>
    </xf>
    <xf numFmtId="165" fontId="27" fillId="0" borderId="19" xfId="0" applyNumberFormat="1" applyFont="1" applyBorder="1" applyAlignment="1">
      <alignment horizontal="right"/>
    </xf>
    <xf numFmtId="3" fontId="19" fillId="15" borderId="36" xfId="0" applyNumberFormat="1" applyFont="1" applyFill="1" applyBorder="1" applyAlignment="1">
      <alignment horizontal="right"/>
    </xf>
    <xf numFmtId="3" fontId="19" fillId="15" borderId="20" xfId="0" applyNumberFormat="1" applyFont="1" applyFill="1" applyBorder="1" applyAlignment="1">
      <alignment horizontal="right"/>
    </xf>
    <xf numFmtId="165" fontId="19" fillId="15" borderId="20" xfId="0" applyNumberFormat="1" applyFont="1" applyFill="1" applyBorder="1" applyAlignment="1">
      <alignment horizontal="right"/>
    </xf>
    <xf numFmtId="165" fontId="19" fillId="15" borderId="35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horizontal="right" vertical="center"/>
    </xf>
    <xf numFmtId="3" fontId="19" fillId="15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3" fontId="15" fillId="14" borderId="27" xfId="0" applyNumberFormat="1" applyFont="1" applyFill="1" applyBorder="1" applyAlignment="1">
      <alignment horizontal="center" vertical="center"/>
    </xf>
    <xf numFmtId="3" fontId="27" fillId="9" borderId="18" xfId="0" applyNumberFormat="1" applyFont="1" applyFill="1" applyBorder="1" applyAlignment="1">
      <alignment horizontal="right"/>
    </xf>
    <xf numFmtId="3" fontId="1" fillId="9" borderId="18" xfId="33" applyNumberFormat="1" applyFont="1" applyFill="1" applyBorder="1" applyAlignment="1">
      <alignment horizontal="right"/>
    </xf>
    <xf numFmtId="167" fontId="1" fillId="0" borderId="17" xfId="2" applyNumberFormat="1" applyFont="1" applyFill="1" applyBorder="1" applyAlignment="1">
      <alignment horizontal="right"/>
    </xf>
    <xf numFmtId="3" fontId="15" fillId="14" borderId="23" xfId="0" applyNumberFormat="1" applyFont="1" applyFill="1" applyBorder="1" applyAlignment="1">
      <alignment horizontal="center"/>
    </xf>
    <xf numFmtId="3" fontId="29" fillId="0" borderId="118" xfId="99" applyNumberFormat="1" applyFont="1" applyFill="1" applyBorder="1" applyAlignment="1">
      <alignment horizontal="center" wrapText="1"/>
    </xf>
    <xf numFmtId="4" fontId="21" fillId="0" borderId="94" xfId="0" applyNumberFormat="1" applyFont="1" applyBorder="1" applyAlignment="1">
      <alignment horizontal="center"/>
    </xf>
    <xf numFmtId="3" fontId="21" fillId="0" borderId="118" xfId="0" applyNumberFormat="1" applyFont="1" applyFill="1" applyBorder="1" applyAlignment="1">
      <alignment horizontal="center" wrapText="1"/>
    </xf>
    <xf numFmtId="3" fontId="15" fillId="14" borderId="22" xfId="0" applyNumberFormat="1" applyFont="1" applyFill="1" applyBorder="1" applyAlignment="1">
      <alignment horizontal="center"/>
    </xf>
    <xf numFmtId="4" fontId="21" fillId="0" borderId="95" xfId="0" applyNumberFormat="1" applyFont="1" applyBorder="1" applyAlignment="1">
      <alignment horizontal="center"/>
    </xf>
    <xf numFmtId="3" fontId="20" fillId="15" borderId="114" xfId="0" applyNumberFormat="1" applyFont="1" applyFill="1" applyBorder="1" applyAlignment="1">
      <alignment horizontal="center" wrapText="1"/>
    </xf>
    <xf numFmtId="3" fontId="20" fillId="15" borderId="119" xfId="0" applyNumberFormat="1" applyFont="1" applyFill="1" applyBorder="1" applyAlignment="1">
      <alignment horizontal="center"/>
    </xf>
    <xf numFmtId="3" fontId="20" fillId="14" borderId="97" xfId="0" applyNumberFormat="1" applyFont="1" applyFill="1" applyBorder="1" applyAlignment="1">
      <alignment horizontal="center"/>
    </xf>
    <xf numFmtId="3" fontId="20" fillId="14" borderId="110" xfId="0" applyNumberFormat="1" applyFont="1" applyFill="1" applyBorder="1" applyAlignment="1">
      <alignment horizontal="center"/>
    </xf>
    <xf numFmtId="3" fontId="15" fillId="14" borderId="64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4" borderId="115" xfId="0" applyNumberFormat="1" applyFont="1" applyFill="1" applyBorder="1" applyAlignment="1">
      <alignment horizontal="center" vertical="center" shrinkToFit="1"/>
    </xf>
    <xf numFmtId="3" fontId="14" fillId="0" borderId="116" xfId="0" applyNumberFormat="1" applyFont="1" applyBorder="1" applyAlignment="1">
      <alignment horizontal="center" vertical="center" shrinkToFit="1"/>
    </xf>
    <xf numFmtId="3" fontId="15" fillId="14" borderId="116" xfId="0" applyNumberFormat="1" applyFont="1" applyFill="1" applyBorder="1" applyAlignment="1">
      <alignment horizontal="center" vertical="center" shrinkToFit="1"/>
    </xf>
    <xf numFmtId="3" fontId="15" fillId="14" borderId="117" xfId="0" applyNumberFormat="1" applyFont="1" applyFill="1" applyBorder="1" applyAlignment="1">
      <alignment horizontal="center" vertical="center" shrinkToFit="1"/>
    </xf>
    <xf numFmtId="3" fontId="15" fillId="17" borderId="64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0" fillId="0" borderId="0" xfId="0" applyNumberFormat="1" applyFill="1" applyBorder="1" applyAlignment="1"/>
    <xf numFmtId="3" fontId="15" fillId="16" borderId="19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16" borderId="55" xfId="0" applyNumberFormat="1" applyFont="1" applyFill="1" applyBorder="1" applyAlignment="1">
      <alignment horizontal="center"/>
    </xf>
    <xf numFmtId="3" fontId="16" fillId="14" borderId="37" xfId="0" applyNumberFormat="1" applyFont="1" applyFill="1" applyBorder="1" applyAlignment="1">
      <alignment horizontal="center" vertical="center" wrapText="1"/>
    </xf>
    <xf numFmtId="3" fontId="24" fillId="0" borderId="0" xfId="92" applyNumberFormat="1" applyFont="1" applyFill="1" applyBorder="1" applyAlignment="1">
      <alignment horizontal="right" vertical="center" wrapText="1"/>
    </xf>
    <xf numFmtId="3" fontId="24" fillId="16" borderId="0" xfId="92" applyNumberFormat="1" applyFont="1" applyFill="1" applyBorder="1" applyAlignment="1">
      <alignment horizontal="right" vertical="center" wrapText="1"/>
    </xf>
    <xf numFmtId="3" fontId="15" fillId="14" borderId="122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4" fillId="0" borderId="54" xfId="50" applyNumberFormat="1" applyFont="1" applyFill="1" applyBorder="1" applyAlignment="1">
      <alignment horizontal="center"/>
    </xf>
    <xf numFmtId="165" fontId="14" fillId="0" borderId="54" xfId="50" applyNumberFormat="1" applyFont="1" applyFill="1" applyBorder="1" applyAlignment="1">
      <alignment horizontal="center"/>
    </xf>
    <xf numFmtId="165" fontId="14" fillId="0" borderId="55" xfId="5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5" fillId="14" borderId="18" xfId="49" applyNumberFormat="1" applyFont="1" applyFill="1" applyBorder="1" applyAlignment="1">
      <alignment horizontal="center"/>
    </xf>
    <xf numFmtId="3" fontId="15" fillId="14" borderId="18" xfId="49" applyNumberFormat="1" applyFont="1" applyFill="1" applyBorder="1" applyAlignment="1">
      <alignment horizontal="center"/>
    </xf>
    <xf numFmtId="0" fontId="15" fillId="14" borderId="18" xfId="0" applyNumberFormat="1" applyFont="1" applyFill="1" applyBorder="1" applyAlignment="1">
      <alignment horizontal="center"/>
    </xf>
    <xf numFmtId="3" fontId="15" fillId="14" borderId="18" xfId="0" applyNumberFormat="1" applyFont="1" applyFill="1" applyBorder="1" applyAlignment="1">
      <alignment horizontal="center"/>
    </xf>
    <xf numFmtId="0" fontId="15" fillId="14" borderId="46" xfId="0" applyNumberFormat="1" applyFont="1" applyFill="1" applyBorder="1" applyAlignment="1">
      <alignment horizontal="center"/>
    </xf>
    <xf numFmtId="3" fontId="16" fillId="14" borderId="18" xfId="49" applyNumberFormat="1" applyFont="1" applyFill="1" applyBorder="1" applyAlignment="1">
      <alignment horizontal="center"/>
    </xf>
    <xf numFmtId="3" fontId="15" fillId="14" borderId="46" xfId="49" applyNumberFormat="1" applyFont="1" applyFill="1" applyBorder="1" applyAlignment="1">
      <alignment horizontal="center"/>
    </xf>
    <xf numFmtId="4" fontId="17" fillId="18" borderId="18" xfId="0" applyNumberFormat="1" applyFont="1" applyFill="1" applyBorder="1" applyAlignment="1">
      <alignment horizontal="center"/>
    </xf>
    <xf numFmtId="167" fontId="1" fillId="0" borderId="53" xfId="2" applyNumberFormat="1" applyFont="1" applyFill="1" applyBorder="1" applyAlignment="1">
      <alignment horizontal="right"/>
    </xf>
    <xf numFmtId="3" fontId="1" fillId="9" borderId="54" xfId="33" applyNumberFormat="1" applyFont="1" applyFill="1" applyBorder="1" applyAlignment="1">
      <alignment horizontal="right"/>
    </xf>
    <xf numFmtId="165" fontId="27" fillId="0" borderId="54" xfId="0" applyNumberFormat="1" applyFont="1" applyFill="1" applyBorder="1" applyAlignment="1">
      <alignment horizontal="right"/>
    </xf>
    <xf numFmtId="3" fontId="27" fillId="0" borderId="54" xfId="0" applyNumberFormat="1" applyFont="1" applyBorder="1" applyAlignment="1">
      <alignment horizontal="right"/>
    </xf>
    <xf numFmtId="3" fontId="14" fillId="6" borderId="54" xfId="0" applyNumberFormat="1" applyFont="1" applyFill="1" applyBorder="1" applyAlignment="1">
      <alignment horizontal="right"/>
    </xf>
    <xf numFmtId="165" fontId="27" fillId="0" borderId="55" xfId="0" applyNumberFormat="1" applyFont="1" applyBorder="1" applyAlignment="1">
      <alignment horizontal="right"/>
    </xf>
    <xf numFmtId="3" fontId="15" fillId="14" borderId="123" xfId="0" applyNumberFormat="1" applyFont="1" applyFill="1" applyBorder="1" applyAlignment="1">
      <alignment horizontal="center"/>
    </xf>
    <xf numFmtId="3" fontId="15" fillId="14" borderId="124" xfId="0" applyNumberFormat="1" applyFont="1" applyFill="1" applyBorder="1" applyAlignment="1">
      <alignment horizontal="center"/>
    </xf>
    <xf numFmtId="3" fontId="15" fillId="14" borderId="125" xfId="0" applyNumberFormat="1" applyFont="1" applyFill="1" applyBorder="1" applyAlignment="1">
      <alignment horizontal="center"/>
    </xf>
    <xf numFmtId="3" fontId="19" fillId="15" borderId="126" xfId="0" applyNumberFormat="1" applyFont="1" applyFill="1" applyBorder="1" applyAlignment="1">
      <alignment horizontal="center"/>
    </xf>
    <xf numFmtId="3" fontId="19" fillId="15" borderId="127" xfId="0" applyNumberFormat="1" applyFont="1" applyFill="1" applyBorder="1" applyAlignment="1">
      <alignment horizontal="center"/>
    </xf>
    <xf numFmtId="165" fontId="27" fillId="15" borderId="127" xfId="0" applyNumberFormat="1" applyFont="1" applyFill="1" applyBorder="1" applyAlignment="1">
      <alignment horizontal="center"/>
    </xf>
    <xf numFmtId="165" fontId="19" fillId="15" borderId="128" xfId="0" applyNumberFormat="1" applyFont="1" applyFill="1" applyBorder="1" applyAlignment="1">
      <alignment horizontal="center"/>
    </xf>
    <xf numFmtId="3" fontId="27" fillId="0" borderId="25" xfId="2" applyNumberFormat="1" applyFont="1" applyBorder="1" applyAlignment="1">
      <alignment horizontal="center" wrapText="1"/>
    </xf>
    <xf numFmtId="3" fontId="27" fillId="8" borderId="40" xfId="0" applyNumberFormat="1" applyFont="1" applyFill="1" applyBorder="1" applyAlignment="1">
      <alignment horizontal="right" vertical="center"/>
    </xf>
    <xf numFmtId="165" fontId="27" fillId="0" borderId="40" xfId="0" applyNumberFormat="1" applyFont="1" applyBorder="1" applyAlignment="1">
      <alignment horizontal="center"/>
    </xf>
    <xf numFmtId="3" fontId="27" fillId="0" borderId="40" xfId="0" applyNumberFormat="1" applyFont="1" applyBorder="1" applyAlignment="1">
      <alignment horizontal="center"/>
    </xf>
    <xf numFmtId="3" fontId="1" fillId="8" borderId="40" xfId="33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horizontal="center"/>
    </xf>
    <xf numFmtId="3" fontId="14" fillId="6" borderId="40" xfId="0" applyNumberFormat="1" applyFont="1" applyFill="1" applyBorder="1" applyAlignment="1">
      <alignment horizontal="center"/>
    </xf>
    <xf numFmtId="165" fontId="27" fillId="0" borderId="26" xfId="0" applyNumberFormat="1" applyFont="1" applyBorder="1" applyAlignment="1">
      <alignment horizontal="center"/>
    </xf>
    <xf numFmtId="3" fontId="1" fillId="0" borderId="7" xfId="2" applyNumberFormat="1" applyFont="1" applyFill="1" applyBorder="1" applyAlignment="1">
      <alignment horizontal="center" wrapText="1"/>
    </xf>
    <xf numFmtId="3" fontId="1" fillId="8" borderId="42" xfId="33" applyNumberFormat="1" applyFont="1" applyFill="1" applyBorder="1" applyAlignment="1">
      <alignment horizontal="right" vertical="center"/>
    </xf>
    <xf numFmtId="165" fontId="27" fillId="0" borderId="42" xfId="0" applyNumberFormat="1" applyFont="1" applyBorder="1" applyAlignment="1">
      <alignment horizontal="center"/>
    </xf>
    <xf numFmtId="3" fontId="27" fillId="0" borderId="42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4" fillId="6" borderId="42" xfId="0" applyNumberFormat="1" applyFont="1" applyFill="1" applyBorder="1" applyAlignment="1">
      <alignment horizontal="center"/>
    </xf>
    <xf numFmtId="165" fontId="27" fillId="0" borderId="3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15" fillId="14" borderId="45" xfId="0" applyNumberFormat="1" applyFont="1" applyFill="1" applyBorder="1" applyAlignment="1">
      <alignment horizontal="right" vertical="center"/>
    </xf>
    <xf numFmtId="3" fontId="15" fillId="14" borderId="29" xfId="0" applyNumberFormat="1" applyFont="1" applyFill="1" applyBorder="1" applyAlignment="1">
      <alignment horizontal="right" vertical="center"/>
    </xf>
    <xf numFmtId="3" fontId="15" fillId="16" borderId="28" xfId="0" applyNumberFormat="1" applyFont="1" applyFill="1" applyBorder="1" applyAlignment="1">
      <alignment horizontal="right" vertical="center"/>
    </xf>
    <xf numFmtId="3" fontId="15" fillId="15" borderId="28" xfId="0" applyNumberFormat="1" applyFont="1" applyFill="1" applyBorder="1" applyAlignment="1">
      <alignment horizontal="right" vertical="center"/>
    </xf>
    <xf numFmtId="3" fontId="22" fillId="3" borderId="33" xfId="0" applyNumberFormat="1" applyFont="1" applyFill="1" applyBorder="1" applyAlignment="1">
      <alignment horizontal="center"/>
    </xf>
    <xf numFmtId="3" fontId="14" fillId="14" borderId="147" xfId="0" applyNumberFormat="1" applyFont="1" applyFill="1" applyBorder="1" applyAlignment="1">
      <alignment horizontal="left"/>
    </xf>
    <xf numFmtId="3" fontId="14" fillId="14" borderId="21" xfId="0" applyNumberFormat="1" applyFont="1" applyFill="1" applyBorder="1" applyAlignment="1">
      <alignment horizontal="left"/>
    </xf>
    <xf numFmtId="3" fontId="14" fillId="14" borderId="154" xfId="0" applyNumberFormat="1" applyFont="1" applyFill="1" applyBorder="1" applyAlignment="1">
      <alignment horizontal="left"/>
    </xf>
    <xf numFmtId="0" fontId="35" fillId="16" borderId="6" xfId="0" applyFont="1" applyFill="1" applyBorder="1" applyAlignment="1">
      <alignment vertical="center"/>
    </xf>
    <xf numFmtId="3" fontId="34" fillId="16" borderId="28" xfId="0" applyNumberFormat="1" applyFont="1" applyFill="1" applyBorder="1" applyAlignment="1">
      <alignment horizontal="right" vertical="center"/>
    </xf>
    <xf numFmtId="0" fontId="35" fillId="0" borderId="149" xfId="0" applyFont="1" applyFill="1" applyBorder="1" applyAlignment="1">
      <alignment vertical="center" wrapText="1"/>
    </xf>
    <xf numFmtId="3" fontId="34" fillId="0" borderId="28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vertical="center"/>
    </xf>
    <xf numFmtId="0" fontId="35" fillId="16" borderId="150" xfId="0" applyFont="1" applyFill="1" applyBorder="1" applyAlignment="1">
      <alignment vertical="center" wrapText="1"/>
    </xf>
    <xf numFmtId="0" fontId="35" fillId="0" borderId="150" xfId="0" applyFont="1" applyBorder="1" applyAlignment="1">
      <alignment vertical="center" wrapText="1"/>
    </xf>
    <xf numFmtId="3" fontId="34" fillId="0" borderId="152" xfId="0" applyNumberFormat="1" applyFont="1" applyBorder="1" applyAlignment="1">
      <alignment horizontal="right" vertical="center" wrapText="1"/>
    </xf>
    <xf numFmtId="10" fontId="34" fillId="16" borderId="152" xfId="0" applyNumberFormat="1" applyFont="1" applyFill="1" applyBorder="1" applyAlignment="1">
      <alignment horizontal="right" vertical="center" wrapText="1"/>
    </xf>
    <xf numFmtId="10" fontId="34" fillId="0" borderId="152" xfId="0" applyNumberFormat="1" applyFont="1" applyBorder="1" applyAlignment="1">
      <alignment horizontal="right" vertical="center" wrapText="1"/>
    </xf>
    <xf numFmtId="3" fontId="34" fillId="16" borderId="152" xfId="0" applyNumberFormat="1" applyFont="1" applyFill="1" applyBorder="1" applyAlignment="1">
      <alignment horizontal="right" vertical="center" wrapText="1"/>
    </xf>
    <xf numFmtId="0" fontId="35" fillId="0" borderId="150" xfId="0" applyFont="1" applyFill="1" applyBorder="1" applyAlignment="1">
      <alignment vertical="center" wrapText="1"/>
    </xf>
    <xf numFmtId="10" fontId="34" fillId="16" borderId="152" xfId="100" applyNumberFormat="1" applyFont="1" applyFill="1" applyBorder="1" applyAlignment="1">
      <alignment horizontal="right" vertical="center" wrapText="1"/>
    </xf>
    <xf numFmtId="0" fontId="35" fillId="16" borderId="151" xfId="0" applyFont="1" applyFill="1" applyBorder="1" applyAlignment="1">
      <alignment vertical="center" wrapText="1"/>
    </xf>
    <xf numFmtId="10" fontId="34" fillId="16" borderId="15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4" fontId="16" fillId="16" borderId="18" xfId="0" applyNumberFormat="1" applyFont="1" applyFill="1" applyBorder="1" applyAlignment="1">
      <alignment horizontal="center"/>
    </xf>
    <xf numFmtId="1" fontId="15" fillId="14" borderId="17" xfId="5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165" fontId="14" fillId="0" borderId="18" xfId="0" applyNumberFormat="1" applyFont="1" applyFill="1" applyBorder="1" applyAlignment="1">
      <alignment horizontal="center"/>
    </xf>
    <xf numFmtId="1" fontId="15" fillId="14" borderId="17" xfId="0" applyNumberFormat="1" applyFont="1" applyFill="1" applyBorder="1" applyAlignment="1">
      <alignment horizontal="center"/>
    </xf>
    <xf numFmtId="165" fontId="14" fillId="0" borderId="19" xfId="0" applyNumberFormat="1" applyFont="1" applyFill="1" applyBorder="1" applyAlignment="1">
      <alignment horizontal="center"/>
    </xf>
    <xf numFmtId="3" fontId="14" fillId="0" borderId="155" xfId="50" applyNumberFormat="1" applyFont="1" applyFill="1" applyBorder="1" applyAlignment="1">
      <alignment horizontal="center"/>
    </xf>
    <xf numFmtId="165" fontId="14" fillId="0" borderId="155" xfId="50" applyNumberFormat="1" applyFont="1" applyFill="1" applyBorder="1" applyAlignment="1">
      <alignment horizontal="center"/>
    </xf>
    <xf numFmtId="165" fontId="14" fillId="0" borderId="156" xfId="50" applyNumberFormat="1" applyFont="1" applyFill="1" applyBorder="1" applyAlignment="1">
      <alignment horizontal="center"/>
    </xf>
    <xf numFmtId="3" fontId="16" fillId="16" borderId="21" xfId="0" applyNumberFormat="1" applyFont="1" applyFill="1" applyBorder="1" applyAlignment="1">
      <alignment horizontal="right" vertical="center"/>
    </xf>
    <xf numFmtId="3" fontId="36" fillId="0" borderId="129" xfId="96" applyNumberFormat="1" applyFont="1" applyFill="1" applyBorder="1" applyAlignment="1">
      <alignment horizontal="right" vertical="center" wrapText="1"/>
    </xf>
    <xf numFmtId="3" fontId="17" fillId="0" borderId="83" xfId="0" applyNumberFormat="1" applyFont="1" applyFill="1" applyBorder="1" applyAlignment="1">
      <alignment horizontal="right" vertical="center"/>
    </xf>
    <xf numFmtId="3" fontId="36" fillId="0" borderId="83" xfId="96" applyNumberFormat="1" applyFont="1" applyFill="1" applyBorder="1" applyAlignment="1">
      <alignment horizontal="right" vertical="center" wrapText="1"/>
    </xf>
    <xf numFmtId="3" fontId="36" fillId="0" borderId="102" xfId="96" applyNumberFormat="1" applyFont="1" applyFill="1" applyBorder="1" applyAlignment="1">
      <alignment horizontal="right" vertical="center" wrapText="1"/>
    </xf>
    <xf numFmtId="3" fontId="36" fillId="0" borderId="131" xfId="96" applyNumberFormat="1" applyFont="1" applyFill="1" applyBorder="1" applyAlignment="1">
      <alignment horizontal="right" vertical="center" wrapText="1"/>
    </xf>
    <xf numFmtId="3" fontId="17" fillId="0" borderId="120" xfId="0" applyNumberFormat="1" applyFont="1" applyFill="1" applyBorder="1" applyAlignment="1">
      <alignment horizontal="right" vertical="center"/>
    </xf>
    <xf numFmtId="3" fontId="17" fillId="0" borderId="131" xfId="0" applyNumberFormat="1" applyFont="1" applyFill="1" applyBorder="1" applyAlignment="1">
      <alignment horizontal="right" vertical="center"/>
    </xf>
    <xf numFmtId="3" fontId="17" fillId="0" borderId="120" xfId="0" applyNumberFormat="1" applyFont="1" applyBorder="1" applyAlignment="1">
      <alignment horizontal="right" vertical="center"/>
    </xf>
    <xf numFmtId="3" fontId="17" fillId="0" borderId="135" xfId="0" applyNumberFormat="1" applyFont="1" applyFill="1" applyBorder="1" applyAlignment="1">
      <alignment horizontal="right" vertical="center"/>
    </xf>
    <xf numFmtId="3" fontId="16" fillId="16" borderId="1" xfId="0" applyNumberFormat="1" applyFont="1" applyFill="1" applyBorder="1" applyAlignment="1">
      <alignment horizontal="right" vertical="center"/>
    </xf>
    <xf numFmtId="3" fontId="16" fillId="15" borderId="21" xfId="0" applyNumberFormat="1" applyFont="1" applyFill="1" applyBorder="1" applyAlignment="1">
      <alignment horizontal="right" vertical="center"/>
    </xf>
    <xf numFmtId="3" fontId="36" fillId="0" borderId="132" xfId="96" applyNumberFormat="1" applyFont="1" applyFill="1" applyBorder="1" applyAlignment="1">
      <alignment horizontal="right" vertical="center" wrapText="1"/>
    </xf>
    <xf numFmtId="3" fontId="36" fillId="0" borderId="121" xfId="96" applyNumberFormat="1" applyFont="1" applyFill="1" applyBorder="1" applyAlignment="1">
      <alignment horizontal="right" vertical="center" wrapText="1"/>
    </xf>
    <xf numFmtId="3" fontId="17" fillId="0" borderId="132" xfId="0" applyNumberFormat="1" applyFont="1" applyFill="1" applyBorder="1" applyAlignment="1">
      <alignment horizontal="right" vertical="center"/>
    </xf>
    <xf numFmtId="3" fontId="17" fillId="0" borderId="136" xfId="0" applyNumberFormat="1" applyFont="1" applyFill="1" applyBorder="1" applyAlignment="1">
      <alignment horizontal="right" vertical="center"/>
    </xf>
    <xf numFmtId="3" fontId="36" fillId="0" borderId="136" xfId="96" applyNumberFormat="1" applyFont="1" applyFill="1" applyBorder="1" applyAlignment="1">
      <alignment horizontal="right" vertical="center" wrapText="1"/>
    </xf>
    <xf numFmtId="3" fontId="17" fillId="0" borderId="121" xfId="0" applyNumberFormat="1" applyFont="1" applyBorder="1" applyAlignment="1">
      <alignment horizontal="right" vertical="center"/>
    </xf>
    <xf numFmtId="3" fontId="36" fillId="0" borderId="121" xfId="94" applyNumberFormat="1" applyFont="1" applyFill="1" applyBorder="1" applyAlignment="1">
      <alignment horizontal="right" vertical="center" wrapText="1"/>
    </xf>
    <xf numFmtId="3" fontId="17" fillId="0" borderId="121" xfId="0" applyNumberFormat="1" applyFont="1" applyFill="1" applyBorder="1" applyAlignment="1">
      <alignment horizontal="right" vertical="center"/>
    </xf>
    <xf numFmtId="3" fontId="17" fillId="0" borderId="132" xfId="0" applyNumberFormat="1" applyFont="1" applyBorder="1" applyAlignment="1">
      <alignment horizontal="right" vertical="center"/>
    </xf>
    <xf numFmtId="3" fontId="36" fillId="0" borderId="132" xfId="94" applyNumberFormat="1" applyFont="1" applyFill="1" applyBorder="1" applyAlignment="1">
      <alignment horizontal="right" vertical="center" wrapText="1"/>
    </xf>
    <xf numFmtId="3" fontId="36" fillId="0" borderId="136" xfId="94" applyNumberFormat="1" applyFont="1" applyFill="1" applyBorder="1" applyAlignment="1">
      <alignment horizontal="right" vertical="center" wrapText="1"/>
    </xf>
    <xf numFmtId="3" fontId="36" fillId="0" borderId="132" xfId="95" applyNumberFormat="1" applyFont="1" applyFill="1" applyBorder="1" applyAlignment="1">
      <alignment horizontal="right" vertical="center" wrapText="1"/>
    </xf>
    <xf numFmtId="3" fontId="36" fillId="0" borderId="133" xfId="96" applyNumberFormat="1" applyFont="1" applyFill="1" applyBorder="1" applyAlignment="1">
      <alignment horizontal="right" vertical="center" wrapText="1"/>
    </xf>
    <xf numFmtId="3" fontId="36" fillId="0" borderId="134" xfId="96" applyNumberFormat="1" applyFont="1" applyFill="1" applyBorder="1" applyAlignment="1">
      <alignment horizontal="right" vertical="center" wrapText="1"/>
    </xf>
    <xf numFmtId="3" fontId="36" fillId="0" borderId="137" xfId="96" applyNumberFormat="1" applyFont="1" applyFill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24" fillId="0" borderId="83" xfId="96" applyNumberFormat="1" applyFont="1" applyFill="1" applyBorder="1" applyAlignment="1">
      <alignment horizontal="right" vertical="center" wrapText="1"/>
    </xf>
    <xf numFmtId="3" fontId="24" fillId="0" borderId="102" xfId="96" applyNumberFormat="1" applyFont="1" applyFill="1" applyBorder="1" applyAlignment="1">
      <alignment horizontal="right" vertical="center" wrapText="1"/>
    </xf>
    <xf numFmtId="3" fontId="14" fillId="18" borderId="82" xfId="0" applyNumberFormat="1" applyFont="1" applyFill="1" applyBorder="1" applyAlignment="1">
      <alignment horizontal="right" vertical="center"/>
    </xf>
    <xf numFmtId="3" fontId="15" fillId="16" borderId="50" xfId="0" applyNumberFormat="1" applyFont="1" applyFill="1" applyBorder="1" applyAlignment="1">
      <alignment horizontal="right" vertical="center"/>
    </xf>
    <xf numFmtId="3" fontId="15" fillId="16" borderId="83" xfId="0" applyNumberFormat="1" applyFont="1" applyFill="1" applyBorder="1" applyAlignment="1">
      <alignment horizontal="right" vertical="center"/>
    </xf>
    <xf numFmtId="3" fontId="14" fillId="18" borderId="83" xfId="0" applyNumberFormat="1" applyFont="1" applyFill="1" applyBorder="1" applyAlignment="1">
      <alignment horizontal="right" vertical="center"/>
    </xf>
    <xf numFmtId="3" fontId="15" fillId="16" borderId="84" xfId="0" applyNumberFormat="1" applyFont="1" applyFill="1" applyBorder="1" applyAlignment="1">
      <alignment horizontal="right" vertical="center"/>
    </xf>
    <xf numFmtId="3" fontId="15" fillId="16" borderId="143" xfId="0" applyNumberFormat="1" applyFont="1" applyFill="1" applyBorder="1" applyAlignment="1">
      <alignment horizontal="right" vertical="center"/>
    </xf>
    <xf numFmtId="3" fontId="15" fillId="18" borderId="50" xfId="0" applyNumberFormat="1" applyFont="1" applyFill="1" applyBorder="1" applyAlignment="1">
      <alignment horizontal="right" vertical="center"/>
    </xf>
    <xf numFmtId="3" fontId="14" fillId="18" borderId="85" xfId="0" applyNumberFormat="1" applyFont="1" applyFill="1" applyBorder="1" applyAlignment="1">
      <alignment horizontal="right" vertical="center"/>
    </xf>
    <xf numFmtId="3" fontId="24" fillId="18" borderId="103" xfId="96" applyNumberFormat="1" applyFont="1" applyFill="1" applyBorder="1" applyAlignment="1">
      <alignment horizontal="right" vertical="center" wrapText="1"/>
    </xf>
    <xf numFmtId="3" fontId="28" fillId="16" borderId="51" xfId="96" applyNumberFormat="1" applyFont="1" applyFill="1" applyBorder="1" applyAlignment="1">
      <alignment horizontal="right" vertical="center" wrapText="1"/>
    </xf>
    <xf numFmtId="3" fontId="28" fillId="16" borderId="86" xfId="96" applyNumberFormat="1" applyFont="1" applyFill="1" applyBorder="1" applyAlignment="1">
      <alignment horizontal="right" vertical="center" wrapText="1"/>
    </xf>
    <xf numFmtId="3" fontId="14" fillId="18" borderId="86" xfId="0" applyNumberFormat="1" applyFont="1" applyFill="1" applyBorder="1" applyAlignment="1">
      <alignment horizontal="right" vertical="center"/>
    </xf>
    <xf numFmtId="3" fontId="24" fillId="18" borderId="86" xfId="96" applyNumberFormat="1" applyFont="1" applyFill="1" applyBorder="1" applyAlignment="1">
      <alignment horizontal="right" vertical="center" wrapText="1"/>
    </xf>
    <xf numFmtId="3" fontId="28" fillId="16" borderId="87" xfId="96" applyNumberFormat="1" applyFont="1" applyFill="1" applyBorder="1" applyAlignment="1">
      <alignment horizontal="right" vertical="center" wrapText="1"/>
    </xf>
    <xf numFmtId="3" fontId="28" fillId="16" borderId="144" xfId="96" applyNumberFormat="1" applyFont="1" applyFill="1" applyBorder="1" applyAlignment="1">
      <alignment horizontal="right" vertical="center" wrapText="1"/>
    </xf>
    <xf numFmtId="3" fontId="15" fillId="18" borderId="51" xfId="0" applyNumberFormat="1" applyFont="1" applyFill="1" applyBorder="1" applyAlignment="1">
      <alignment horizontal="right" vertical="center"/>
    </xf>
    <xf numFmtId="3" fontId="14" fillId="18" borderId="138" xfId="0" applyNumberFormat="1" applyFont="1" applyFill="1" applyBorder="1" applyAlignment="1">
      <alignment horizontal="right" vertical="center"/>
    </xf>
    <xf numFmtId="3" fontId="24" fillId="18" borderId="139" xfId="96" applyNumberFormat="1" applyFont="1" applyFill="1" applyBorder="1" applyAlignment="1">
      <alignment horizontal="right" vertical="center" wrapText="1"/>
    </xf>
    <xf numFmtId="3" fontId="28" fillId="16" borderId="140" xfId="96" applyNumberFormat="1" applyFont="1" applyFill="1" applyBorder="1" applyAlignment="1">
      <alignment horizontal="right" vertical="center" wrapText="1"/>
    </xf>
    <xf numFmtId="3" fontId="28" fillId="16" borderId="141" xfId="96" applyNumberFormat="1" applyFont="1" applyFill="1" applyBorder="1" applyAlignment="1">
      <alignment horizontal="right" vertical="center" wrapText="1"/>
    </xf>
    <xf numFmtId="3" fontId="14" fillId="18" borderId="141" xfId="0" applyNumberFormat="1" applyFont="1" applyFill="1" applyBorder="1" applyAlignment="1">
      <alignment horizontal="right" vertical="center"/>
    </xf>
    <xf numFmtId="3" fontId="24" fillId="18" borderId="141" xfId="96" applyNumberFormat="1" applyFont="1" applyFill="1" applyBorder="1" applyAlignment="1">
      <alignment horizontal="right" vertical="center" wrapText="1"/>
    </xf>
    <xf numFmtId="3" fontId="28" fillId="16" borderId="142" xfId="96" applyNumberFormat="1" applyFont="1" applyFill="1" applyBorder="1" applyAlignment="1">
      <alignment horizontal="right" vertical="center" wrapText="1"/>
    </xf>
    <xf numFmtId="3" fontId="28" fillId="16" borderId="145" xfId="96" applyNumberFormat="1" applyFont="1" applyFill="1" applyBorder="1" applyAlignment="1">
      <alignment horizontal="right" vertical="center" wrapText="1"/>
    </xf>
    <xf numFmtId="3" fontId="15" fillId="18" borderId="140" xfId="0" applyNumberFormat="1" applyFont="1" applyFill="1" applyBorder="1" applyAlignment="1">
      <alignment horizontal="right" vertical="center"/>
    </xf>
    <xf numFmtId="3" fontId="14" fillId="18" borderId="104" xfId="0" applyNumberFormat="1" applyFont="1" applyFill="1" applyBorder="1" applyAlignment="1">
      <alignment horizontal="right" vertical="center"/>
    </xf>
    <xf numFmtId="3" fontId="24" fillId="18" borderId="105" xfId="96" applyNumberFormat="1" applyFont="1" applyFill="1" applyBorder="1" applyAlignment="1">
      <alignment horizontal="right" vertical="center" wrapText="1"/>
    </xf>
    <xf numFmtId="3" fontId="28" fillId="16" borderId="52" xfId="96" applyNumberFormat="1" applyFont="1" applyFill="1" applyBorder="1" applyAlignment="1">
      <alignment horizontal="right" vertical="center" wrapText="1"/>
    </xf>
    <xf numFmtId="3" fontId="28" fillId="16" borderId="106" xfId="96" applyNumberFormat="1" applyFont="1" applyFill="1" applyBorder="1" applyAlignment="1">
      <alignment horizontal="right" vertical="center" wrapText="1"/>
    </xf>
    <xf numFmtId="3" fontId="14" fillId="18" borderId="106" xfId="0" applyNumberFormat="1" applyFont="1" applyFill="1" applyBorder="1" applyAlignment="1">
      <alignment horizontal="right" vertical="center"/>
    </xf>
    <xf numFmtId="3" fontId="24" fillId="18" borderId="106" xfId="96" applyNumberFormat="1" applyFont="1" applyFill="1" applyBorder="1" applyAlignment="1">
      <alignment horizontal="right" vertical="center" wrapText="1"/>
    </xf>
    <xf numFmtId="3" fontId="28" fillId="16" borderId="107" xfId="96" applyNumberFormat="1" applyFont="1" applyFill="1" applyBorder="1" applyAlignment="1">
      <alignment horizontal="right" vertical="center" wrapText="1"/>
    </xf>
    <xf numFmtId="3" fontId="28" fillId="16" borderId="146" xfId="96" applyNumberFormat="1" applyFont="1" applyFill="1" applyBorder="1" applyAlignment="1">
      <alignment horizontal="right" vertical="center" wrapText="1"/>
    </xf>
    <xf numFmtId="3" fontId="15" fillId="18" borderId="52" xfId="0" applyNumberFormat="1" applyFont="1" applyFill="1" applyBorder="1" applyAlignment="1">
      <alignment horizontal="right" vertical="center"/>
    </xf>
    <xf numFmtId="10" fontId="34" fillId="16" borderId="148" xfId="100" applyNumberFormat="1" applyFont="1" applyFill="1" applyBorder="1" applyAlignment="1">
      <alignment horizontal="right" vertical="center" wrapText="1"/>
    </xf>
    <xf numFmtId="10" fontId="34" fillId="0" borderId="152" xfId="100" applyNumberFormat="1" applyFont="1" applyFill="1" applyBorder="1" applyAlignment="1">
      <alignment horizontal="right" vertical="center" wrapText="1"/>
    </xf>
    <xf numFmtId="9" fontId="0" fillId="0" borderId="0" xfId="100" applyFont="1"/>
    <xf numFmtId="168" fontId="0" fillId="0" borderId="0" xfId="100" applyNumberFormat="1" applyFont="1"/>
    <xf numFmtId="3" fontId="0" fillId="0" borderId="0" xfId="0" applyNumberFormat="1"/>
    <xf numFmtId="3" fontId="14" fillId="0" borderId="0" xfId="0" applyNumberFormat="1" applyFont="1" applyFill="1"/>
    <xf numFmtId="3" fontId="15" fillId="16" borderId="6" xfId="0" applyNumberFormat="1" applyFont="1" applyFill="1" applyBorder="1" applyAlignment="1">
      <alignment horizontal="right" vertical="center"/>
    </xf>
    <xf numFmtId="3" fontId="15" fillId="14" borderId="67" xfId="0" applyNumberFormat="1" applyFont="1" applyFill="1" applyBorder="1" applyAlignment="1">
      <alignment horizontal="center"/>
    </xf>
    <xf numFmtId="3" fontId="15" fillId="14" borderId="90" xfId="0" applyNumberFormat="1" applyFont="1" applyFill="1" applyBorder="1" applyAlignment="1">
      <alignment horizontal="center"/>
    </xf>
    <xf numFmtId="3" fontId="19" fillId="14" borderId="90" xfId="0" applyNumberFormat="1" applyFont="1" applyFill="1" applyBorder="1" applyAlignment="1">
      <alignment horizontal="center"/>
    </xf>
    <xf numFmtId="166" fontId="15" fillId="14" borderId="70" xfId="0" applyNumberFormat="1" applyFont="1" applyFill="1" applyBorder="1" applyAlignment="1">
      <alignment horizontal="center"/>
    </xf>
    <xf numFmtId="3" fontId="15" fillId="16" borderId="28" xfId="0" applyNumberFormat="1" applyFont="1" applyFill="1" applyBorder="1" applyAlignment="1">
      <alignment horizontal="center" vertical="center"/>
    </xf>
    <xf numFmtId="3" fontId="15" fillId="16" borderId="89" xfId="0" applyNumberFormat="1" applyFont="1" applyFill="1" applyBorder="1" applyAlignment="1">
      <alignment horizontal="center" vertical="center"/>
    </xf>
    <xf numFmtId="3" fontId="15" fillId="16" borderId="6" xfId="0" applyNumberFormat="1" applyFont="1" applyFill="1" applyBorder="1" applyAlignment="1">
      <alignment horizontal="center" vertical="center"/>
    </xf>
    <xf numFmtId="1" fontId="15" fillId="14" borderId="157" xfId="5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right" shrinkToFit="1"/>
    </xf>
    <xf numFmtId="3" fontId="14" fillId="0" borderId="53" xfId="0" applyNumberFormat="1" applyFont="1" applyFill="1" applyBorder="1" applyAlignment="1">
      <alignment horizontal="right" shrinkToFit="1"/>
    </xf>
    <xf numFmtId="3" fontId="14" fillId="0" borderId="0" xfId="0" applyNumberFormat="1" applyFont="1" applyAlignment="1">
      <alignment horizontal="center"/>
    </xf>
    <xf numFmtId="10" fontId="0" fillId="0" borderId="0" xfId="100" applyNumberFormat="1" applyFont="1"/>
    <xf numFmtId="9" fontId="17" fillId="0" borderId="0" xfId="100" applyFont="1" applyAlignment="1">
      <alignment horizontal="center" vertical="center"/>
    </xf>
    <xf numFmtId="3" fontId="36" fillId="18" borderId="86" xfId="96" applyNumberFormat="1" applyFont="1" applyFill="1" applyBorder="1" applyAlignment="1">
      <alignment horizontal="right" vertical="center" wrapText="1"/>
    </xf>
    <xf numFmtId="3" fontId="36" fillId="18" borderId="103" xfId="96" applyNumberFormat="1" applyFont="1" applyFill="1" applyBorder="1" applyAlignment="1">
      <alignment horizontal="right" vertical="center" wrapText="1"/>
    </xf>
    <xf numFmtId="3" fontId="36" fillId="18" borderId="130" xfId="96" applyNumberFormat="1" applyFont="1" applyFill="1" applyBorder="1" applyAlignment="1">
      <alignment horizontal="right" vertical="center" wrapText="1"/>
    </xf>
    <xf numFmtId="3" fontId="34" fillId="18" borderId="152" xfId="0" applyNumberFormat="1" applyFont="1" applyFill="1" applyBorder="1" applyAlignment="1">
      <alignment horizontal="right" vertical="center" wrapText="1"/>
    </xf>
    <xf numFmtId="4" fontId="19" fillId="16" borderId="42" xfId="0" applyNumberFormat="1" applyFont="1" applyFill="1" applyBorder="1" applyAlignment="1">
      <alignment horizontal="right" vertical="center"/>
    </xf>
    <xf numFmtId="4" fontId="19" fillId="16" borderId="32" xfId="0" applyNumberFormat="1" applyFont="1" applyFill="1" applyBorder="1" applyAlignment="1">
      <alignment horizontal="right" vertical="center"/>
    </xf>
    <xf numFmtId="0" fontId="13" fillId="0" borderId="0" xfId="1" applyAlignment="1" applyProtection="1">
      <alignment horizontal="left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7" borderId="112" xfId="0" applyNumberFormat="1" applyFont="1" applyFill="1" applyBorder="1" applyAlignment="1">
      <alignment horizontal="center" vertical="center" shrinkToFit="1"/>
    </xf>
    <xf numFmtId="3" fontId="15" fillId="17" borderId="113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17" borderId="15" xfId="0" applyNumberFormat="1" applyFont="1" applyFill="1" applyBorder="1" applyAlignment="1">
      <alignment horizontal="center" shrinkToFit="1"/>
    </xf>
    <xf numFmtId="3" fontId="15" fillId="17" borderId="16" xfId="0" applyNumberFormat="1" applyFont="1" applyFill="1" applyBorder="1" applyAlignment="1">
      <alignment horizontal="center" shrinkToFit="1"/>
    </xf>
    <xf numFmtId="3" fontId="15" fillId="17" borderId="56" xfId="0" applyNumberFormat="1" applyFont="1" applyFill="1" applyBorder="1" applyAlignment="1">
      <alignment horizontal="center" shrinkToFit="1"/>
    </xf>
    <xf numFmtId="3" fontId="15" fillId="17" borderId="58" xfId="0" applyNumberFormat="1" applyFont="1" applyFill="1" applyBorder="1" applyAlignment="1">
      <alignment horizontal="center" shrinkToFit="1"/>
    </xf>
    <xf numFmtId="3" fontId="15" fillId="17" borderId="57" xfId="0" applyNumberFormat="1" applyFont="1" applyFill="1" applyBorder="1" applyAlignment="1">
      <alignment horizontal="center" shrinkToFit="1"/>
    </xf>
    <xf numFmtId="3" fontId="15" fillId="14" borderId="15" xfId="0" applyNumberFormat="1" applyFont="1" applyFill="1" applyBorder="1" applyAlignment="1">
      <alignment horizontal="center" vertical="center" shrinkToFit="1"/>
    </xf>
    <xf numFmtId="3" fontId="15" fillId="14" borderId="53" xfId="0" applyNumberFormat="1" applyFont="1" applyFill="1" applyBorder="1" applyAlignment="1">
      <alignment horizontal="center" vertical="center" shrinkToFit="1"/>
    </xf>
    <xf numFmtId="3" fontId="15" fillId="14" borderId="16" xfId="0" applyNumberFormat="1" applyFont="1" applyFill="1" applyBorder="1" applyAlignment="1">
      <alignment horizontal="center" vertical="center" shrinkToFit="1"/>
    </xf>
    <xf numFmtId="3" fontId="15" fillId="14" borderId="54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27" fillId="0" borderId="0" xfId="0" applyFont="1" applyAlignment="1"/>
    <xf numFmtId="3" fontId="15" fillId="14" borderId="71" xfId="0" applyNumberFormat="1" applyFont="1" applyFill="1" applyBorder="1" applyAlignment="1">
      <alignment horizontal="center"/>
    </xf>
    <xf numFmtId="3" fontId="15" fillId="14" borderId="72" xfId="0" applyNumberFormat="1" applyFont="1" applyFill="1" applyBorder="1" applyAlignment="1">
      <alignment horizontal="center"/>
    </xf>
    <xf numFmtId="3" fontId="15" fillId="14" borderId="73" xfId="0" applyNumberFormat="1" applyFont="1" applyFill="1" applyBorder="1" applyAlignment="1">
      <alignment horizontal="center"/>
    </xf>
    <xf numFmtId="3" fontId="15" fillId="14" borderId="74" xfId="0" applyNumberFormat="1" applyFont="1" applyFill="1" applyBorder="1" applyAlignment="1">
      <alignment horizontal="center"/>
    </xf>
    <xf numFmtId="3" fontId="15" fillId="14" borderId="75" xfId="0" applyNumberFormat="1" applyFont="1" applyFill="1" applyBorder="1" applyAlignment="1">
      <alignment horizontal="center" vertical="center"/>
    </xf>
    <xf numFmtId="3" fontId="15" fillId="14" borderId="78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3" fontId="16" fillId="3" borderId="74" xfId="0" applyNumberFormat="1" applyFont="1" applyFill="1" applyBorder="1" applyAlignment="1">
      <alignment horizontal="center"/>
    </xf>
    <xf numFmtId="3" fontId="16" fillId="3" borderId="72" xfId="0" applyNumberFormat="1" applyFont="1" applyFill="1" applyBorder="1" applyAlignment="1">
      <alignment horizontal="center"/>
    </xf>
    <xf numFmtId="3" fontId="16" fillId="3" borderId="96" xfId="0" applyNumberFormat="1" applyFont="1" applyFill="1" applyBorder="1" applyAlignment="1">
      <alignment horizontal="center"/>
    </xf>
    <xf numFmtId="3" fontId="16" fillId="3" borderId="147" xfId="0" applyNumberFormat="1" applyFont="1" applyFill="1" applyBorder="1" applyAlignment="1">
      <alignment horizontal="center" vertical="center"/>
    </xf>
    <xf numFmtId="3" fontId="16" fillId="3" borderId="148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16" fillId="3" borderId="71" xfId="0" applyNumberFormat="1" applyFont="1" applyFill="1" applyBorder="1" applyAlignment="1">
      <alignment horizontal="center"/>
    </xf>
    <xf numFmtId="3" fontId="16" fillId="3" borderId="73" xfId="0" applyNumberFormat="1" applyFont="1" applyFill="1" applyBorder="1" applyAlignment="1">
      <alignment horizontal="center"/>
    </xf>
    <xf numFmtId="3" fontId="16" fillId="3" borderId="58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16" borderId="16" xfId="0" applyNumberFormat="1" applyFont="1" applyFill="1" applyBorder="1" applyAlignment="1">
      <alignment horizontal="center"/>
    </xf>
    <xf numFmtId="3" fontId="16" fillId="16" borderId="56" xfId="0" applyNumberFormat="1" applyFont="1" applyFill="1" applyBorder="1" applyAlignment="1">
      <alignment horizontal="center"/>
    </xf>
    <xf numFmtId="3" fontId="16" fillId="3" borderId="97" xfId="0" applyNumberFormat="1" applyFont="1" applyFill="1" applyBorder="1" applyAlignment="1">
      <alignment horizontal="center" vertical="center"/>
    </xf>
    <xf numFmtId="3" fontId="16" fillId="3" borderId="101" xfId="0" applyNumberFormat="1" applyFont="1" applyFill="1" applyBorder="1" applyAlignment="1">
      <alignment horizontal="center" vertical="center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19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showGridLines="0" tabSelected="1" view="pageLayout" zoomScaleNormal="100" workbookViewId="0">
      <selection activeCell="A5" sqref="A5"/>
    </sheetView>
  </sheetViews>
  <sheetFormatPr baseColWidth="10" defaultRowHeight="12.5" x14ac:dyDescent="0.25"/>
  <cols>
    <col min="1" max="1" width="155.81640625" customWidth="1"/>
  </cols>
  <sheetData>
    <row r="3" spans="1:12" ht="15.5" x14ac:dyDescent="0.35">
      <c r="A3" s="7" t="s">
        <v>368</v>
      </c>
    </row>
    <row r="5" spans="1:12" ht="13" x14ac:dyDescent="0.3">
      <c r="A5" s="9" t="s">
        <v>290</v>
      </c>
    </row>
    <row r="7" spans="1:12" x14ac:dyDescent="0.25">
      <c r="A7" s="592" t="s">
        <v>379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</row>
    <row r="8" spans="1:12" x14ac:dyDescent="0.25">
      <c r="A8" s="5" t="s">
        <v>380</v>
      </c>
    </row>
    <row r="10" spans="1:12" ht="13" x14ac:dyDescent="0.3">
      <c r="A10" s="10" t="s">
        <v>270</v>
      </c>
    </row>
    <row r="12" spans="1:12" x14ac:dyDescent="0.25">
      <c r="A12" s="5" t="s">
        <v>277</v>
      </c>
    </row>
    <row r="13" spans="1:12" x14ac:dyDescent="0.25">
      <c r="A13" s="5" t="s">
        <v>278</v>
      </c>
    </row>
    <row r="14" spans="1:12" x14ac:dyDescent="0.25">
      <c r="A14" s="5" t="s">
        <v>279</v>
      </c>
    </row>
    <row r="15" spans="1:12" x14ac:dyDescent="0.25">
      <c r="A15" s="5" t="s">
        <v>280</v>
      </c>
    </row>
    <row r="17" spans="1:1" ht="13" x14ac:dyDescent="0.3">
      <c r="A17" s="11" t="s">
        <v>291</v>
      </c>
    </row>
    <row r="19" spans="1:1" x14ac:dyDescent="0.25">
      <c r="A19" s="5" t="s">
        <v>292</v>
      </c>
    </row>
    <row r="21" spans="1:1" ht="13" x14ac:dyDescent="0.3">
      <c r="A21" s="12" t="s">
        <v>272</v>
      </c>
    </row>
    <row r="23" spans="1:1" x14ac:dyDescent="0.25">
      <c r="A23" s="5" t="s">
        <v>281</v>
      </c>
    </row>
    <row r="24" spans="1:1" x14ac:dyDescent="0.25">
      <c r="A24" s="5" t="s">
        <v>282</v>
      </c>
    </row>
    <row r="25" spans="1:1" x14ac:dyDescent="0.25">
      <c r="A25" s="5" t="s">
        <v>283</v>
      </c>
    </row>
    <row r="26" spans="1:1" x14ac:dyDescent="0.25">
      <c r="A26" s="5" t="s">
        <v>284</v>
      </c>
    </row>
    <row r="27" spans="1:1" x14ac:dyDescent="0.25">
      <c r="A27" s="5" t="s">
        <v>285</v>
      </c>
    </row>
    <row r="28" spans="1:1" x14ac:dyDescent="0.25">
      <c r="A28" s="5" t="s">
        <v>286</v>
      </c>
    </row>
    <row r="30" spans="1:1" ht="13" x14ac:dyDescent="0.3">
      <c r="A30" s="13" t="s">
        <v>273</v>
      </c>
    </row>
    <row r="32" spans="1:1" x14ac:dyDescent="0.25">
      <c r="A32" s="5" t="s">
        <v>287</v>
      </c>
    </row>
    <row r="33" spans="1:1" x14ac:dyDescent="0.25">
      <c r="A33" s="5" t="s">
        <v>288</v>
      </c>
    </row>
    <row r="34" spans="1:1" x14ac:dyDescent="0.25">
      <c r="A34" s="5" t="s">
        <v>289</v>
      </c>
    </row>
    <row r="35" spans="1:1" x14ac:dyDescent="0.25">
      <c r="A35" s="5" t="s">
        <v>311</v>
      </c>
    </row>
    <row r="37" spans="1:1" x14ac:dyDescent="0.25">
      <c r="A37" s="8" t="s">
        <v>275</v>
      </c>
    </row>
  </sheetData>
  <mergeCells count="1">
    <mergeCell ref="A7:L7"/>
  </mergeCells>
  <hyperlinks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7" location="'RESUMEN DATOS'!A1" display="RESUMEN DE DATOS"/>
    <hyperlink ref="A35" location="'Tabla 17'!Títulos_a_imprimir" display="TABLA 17   PERSONAS CON DISCAPACIDAD EN MADRID CAPITAL POR DISTRITOS, TIPOLOGÍA Y GÉNERO"/>
    <hyperlink ref="A7:L7" location="'Tabla 1'!Títulos_a_imprimir" display="TABLA 1      EVOLUCION DEL NUMERO DE PERSONAS CON DISCAPACIDAD 2014-2020 SEGÚN TIPOLOGÍA"/>
    <hyperlink ref="A8" location="'Tabla 2'!Área_de_impresión" display="TABLA 2     EVOLUCION DEL Nº Y PROPORCIÓN DE PERSONAS CON DISCAPACIDAD MAYORES Y MENORES DE 65 AÑOS EN RELACIÓN A LA POBLACIÓN 2011-2020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59999389629810485"/>
  </sheetPr>
  <dimension ref="A1:AL33"/>
  <sheetViews>
    <sheetView topLeftCell="A4" zoomScaleNormal="100" workbookViewId="0">
      <selection activeCell="AH19" sqref="AH19:AH21"/>
    </sheetView>
  </sheetViews>
  <sheetFormatPr baseColWidth="10" defaultColWidth="11.453125" defaultRowHeight="12" x14ac:dyDescent="0.3"/>
  <cols>
    <col min="1" max="1" width="2.54296875" style="30" customWidth="1"/>
    <col min="2" max="2" width="22.81640625" style="30" customWidth="1"/>
    <col min="3" max="3" width="9.54296875" style="30" hidden="1" customWidth="1"/>
    <col min="4" max="4" width="6.81640625" style="30" hidden="1" customWidth="1"/>
    <col min="5" max="5" width="8.7265625" style="30" hidden="1" customWidth="1"/>
    <col min="6" max="6" width="6" style="30" hidden="1" customWidth="1"/>
    <col min="7" max="7" width="9.81640625" style="30" hidden="1" customWidth="1"/>
    <col min="8" max="8" width="6.54296875" style="30" hidden="1" customWidth="1"/>
    <col min="9" max="9" width="10.7265625" style="30" hidden="1" customWidth="1"/>
    <col min="10" max="10" width="7" style="30" hidden="1" customWidth="1"/>
    <col min="11" max="11" width="11.26953125" style="30" hidden="1" customWidth="1"/>
    <col min="12" max="12" width="7" style="30" hidden="1" customWidth="1"/>
    <col min="13" max="13" width="9.453125" style="30" hidden="1" customWidth="1"/>
    <col min="14" max="14" width="7" style="30" hidden="1" customWidth="1"/>
    <col min="15" max="15" width="9.81640625" style="30" hidden="1" customWidth="1"/>
    <col min="16" max="16" width="8.453125" style="30" hidden="1" customWidth="1"/>
    <col min="17" max="17" width="10.81640625" style="30" hidden="1" customWidth="1"/>
    <col min="18" max="18" width="9.26953125" style="30" hidden="1" customWidth="1"/>
    <col min="19" max="19" width="10.453125" style="30" hidden="1" customWidth="1"/>
    <col min="20" max="20" width="8.7265625" style="30" hidden="1" customWidth="1"/>
    <col min="21" max="22" width="8.81640625" style="30" customWidth="1"/>
    <col min="23" max="23" width="9.7265625" style="30" customWidth="1"/>
    <col min="24" max="24" width="8.1796875" style="30" customWidth="1"/>
    <col min="25" max="25" width="10.1796875" style="30" customWidth="1"/>
    <col min="26" max="26" width="8.54296875" style="30" customWidth="1"/>
    <col min="27" max="27" width="8.7265625" style="30" customWidth="1"/>
    <col min="28" max="28" width="9.7265625" style="30" customWidth="1"/>
    <col min="29" max="29" width="8.7265625" style="30" customWidth="1"/>
    <col min="30" max="30" width="9.7265625" style="30" customWidth="1"/>
    <col min="31" max="31" width="8.54296875" style="30" customWidth="1"/>
    <col min="32" max="32" width="9.81640625" style="30" customWidth="1"/>
    <col min="33" max="33" width="8.7265625" style="30" customWidth="1"/>
    <col min="34" max="34" width="9" style="30" customWidth="1"/>
    <col min="35" max="35" width="14.54296875" style="30" customWidth="1"/>
    <col min="36" max="16384" width="11.453125" style="30"/>
  </cols>
  <sheetData>
    <row r="1" spans="2:38" ht="13" x14ac:dyDescent="0.3">
      <c r="B1" s="403"/>
    </row>
    <row r="2" spans="2:38" ht="14.5" x14ac:dyDescent="0.35"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593" t="s">
        <v>58</v>
      </c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414"/>
      <c r="AH2" s="414"/>
    </row>
    <row r="3" spans="2:38" ht="13" x14ac:dyDescent="0.3">
      <c r="AF3" s="59" t="s">
        <v>276</v>
      </c>
      <c r="AG3" s="59"/>
      <c r="AH3" s="59"/>
    </row>
    <row r="4" spans="2:38" ht="15" customHeight="1" x14ac:dyDescent="0.35"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594" t="s">
        <v>382</v>
      </c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415"/>
      <c r="AH4" s="415"/>
    </row>
    <row r="5" spans="2:38" ht="14.25" customHeight="1" x14ac:dyDescent="0.3"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595" t="s">
        <v>0</v>
      </c>
      <c r="V5" s="595"/>
      <c r="W5" s="595"/>
      <c r="X5" s="595"/>
      <c r="Y5" s="595"/>
      <c r="Z5" s="595"/>
      <c r="AA5" s="595"/>
      <c r="AB5" s="595"/>
      <c r="AC5" s="595"/>
      <c r="AD5" s="595"/>
      <c r="AE5" s="595"/>
      <c r="AF5" s="595"/>
      <c r="AG5" s="416"/>
      <c r="AH5" s="416"/>
    </row>
    <row r="6" spans="2:38" ht="13" x14ac:dyDescent="0.3">
      <c r="C6" s="32"/>
      <c r="D6" s="33"/>
      <c r="E6" s="33"/>
      <c r="F6" s="33"/>
      <c r="G6" s="33"/>
      <c r="H6" s="33"/>
      <c r="I6" s="33"/>
      <c r="J6" s="33"/>
    </row>
    <row r="7" spans="2:38" ht="12.5" thickBot="1" x14ac:dyDescent="0.35"/>
    <row r="8" spans="2:38" ht="13.5" thickBot="1" x14ac:dyDescent="0.35">
      <c r="B8" s="16"/>
      <c r="C8" s="17">
        <v>2002</v>
      </c>
      <c r="D8" s="18" t="s">
        <v>1</v>
      </c>
      <c r="E8" s="17">
        <v>2003</v>
      </c>
      <c r="F8" s="18" t="s">
        <v>1</v>
      </c>
      <c r="G8" s="17">
        <v>2004</v>
      </c>
      <c r="H8" s="18" t="s">
        <v>1</v>
      </c>
      <c r="I8" s="17">
        <v>2005</v>
      </c>
      <c r="J8" s="18" t="s">
        <v>1</v>
      </c>
      <c r="K8" s="19">
        <v>2006</v>
      </c>
      <c r="L8" s="18" t="s">
        <v>1</v>
      </c>
      <c r="M8" s="19">
        <v>2007</v>
      </c>
      <c r="N8" s="18" t="s">
        <v>1</v>
      </c>
      <c r="O8" s="19">
        <v>2008</v>
      </c>
      <c r="P8" s="18" t="s">
        <v>1</v>
      </c>
      <c r="Q8" s="19">
        <v>2009</v>
      </c>
      <c r="R8" s="18" t="s">
        <v>1</v>
      </c>
      <c r="S8" s="20">
        <v>2010</v>
      </c>
      <c r="T8" s="21" t="s">
        <v>1</v>
      </c>
      <c r="U8" s="431">
        <v>2014</v>
      </c>
      <c r="V8" s="432" t="s">
        <v>1</v>
      </c>
      <c r="W8" s="433">
        <v>2015</v>
      </c>
      <c r="X8" s="434" t="s">
        <v>1</v>
      </c>
      <c r="Y8" s="435">
        <v>2016</v>
      </c>
      <c r="Z8" s="434" t="s">
        <v>1</v>
      </c>
      <c r="AA8" s="435">
        <v>2017</v>
      </c>
      <c r="AB8" s="434" t="s">
        <v>1</v>
      </c>
      <c r="AC8" s="433">
        <v>2018</v>
      </c>
      <c r="AD8" s="434" t="s">
        <v>1</v>
      </c>
      <c r="AE8" s="433">
        <v>2019</v>
      </c>
      <c r="AF8" s="434" t="s">
        <v>1</v>
      </c>
      <c r="AG8" s="433">
        <v>2020</v>
      </c>
      <c r="AH8" s="434" t="s">
        <v>1</v>
      </c>
      <c r="AK8" s="430"/>
      <c r="AL8" s="418"/>
    </row>
    <row r="9" spans="2:38" s="34" customFormat="1" ht="13" x14ac:dyDescent="0.3">
      <c r="B9" s="135" t="s">
        <v>2</v>
      </c>
      <c r="C9" s="136">
        <v>115357</v>
      </c>
      <c r="D9" s="137">
        <v>63.338073563243633</v>
      </c>
      <c r="E9" s="136">
        <v>121780</v>
      </c>
      <c r="F9" s="137">
        <v>63.036715340935558</v>
      </c>
      <c r="G9" s="136">
        <v>128562</v>
      </c>
      <c r="H9" s="137">
        <v>62.725409836065573</v>
      </c>
      <c r="I9" s="136">
        <v>130356</v>
      </c>
      <c r="J9" s="137">
        <v>62.317919102778006</v>
      </c>
      <c r="K9" s="136">
        <v>141329</v>
      </c>
      <c r="L9" s="137">
        <v>62.389472336630952</v>
      </c>
      <c r="M9" s="136">
        <v>147205</v>
      </c>
      <c r="N9" s="137">
        <v>62.177402323125662</v>
      </c>
      <c r="O9" s="138">
        <v>147526</v>
      </c>
      <c r="P9" s="139">
        <v>61.523255862445737</v>
      </c>
      <c r="Q9" s="138">
        <v>155724</v>
      </c>
      <c r="R9" s="140">
        <v>61.492898013339179</v>
      </c>
      <c r="S9" s="138">
        <v>165883</v>
      </c>
      <c r="T9" s="141">
        <v>61.486882195517929</v>
      </c>
      <c r="U9" s="142">
        <f>U10+U11+U12+U13+U14</f>
        <v>180311</v>
      </c>
      <c r="V9" s="143">
        <v>60.270235156554499</v>
      </c>
      <c r="W9" s="144">
        <f>W10+W11+W12+W13+W14</f>
        <v>188782</v>
      </c>
      <c r="X9" s="145">
        <f>W9*100/W24</f>
        <v>58.568472389840132</v>
      </c>
      <c r="Y9" s="146">
        <f>Y10+Y11+Y12+Y13+Y14</f>
        <v>195980</v>
      </c>
      <c r="Z9" s="145">
        <f>Y9*100/Y24</f>
        <v>58.358644511940923</v>
      </c>
      <c r="AA9" s="146">
        <f>AA10+AA11+AA12+AA13+AA14</f>
        <v>202994</v>
      </c>
      <c r="AB9" s="145">
        <f>AA9*100/AA24</f>
        <v>58.015358805591362</v>
      </c>
      <c r="AC9" s="144">
        <f>AC10+AC11+AC12+AC13+AC14</f>
        <v>210113</v>
      </c>
      <c r="AD9" s="145">
        <f t="shared" ref="AD9:AD23" si="0">AC9*100/$AC$24</f>
        <v>57.730647279601271</v>
      </c>
      <c r="AE9" s="144">
        <v>217765</v>
      </c>
      <c r="AF9" s="145">
        <f t="shared" ref="AF9:AF24" si="1">AE9*100/$AE$24</f>
        <v>57.577496219051746</v>
      </c>
      <c r="AG9" s="144">
        <v>211175</v>
      </c>
      <c r="AH9" s="145">
        <v>55.183181770670011</v>
      </c>
      <c r="AK9" s="430"/>
      <c r="AL9" s="418"/>
    </row>
    <row r="10" spans="2:38" ht="13" x14ac:dyDescent="0.3">
      <c r="B10" s="22" t="s">
        <v>3</v>
      </c>
      <c r="C10" s="23">
        <v>43453</v>
      </c>
      <c r="D10" s="24">
        <v>23.858364126525704</v>
      </c>
      <c r="E10" s="22">
        <v>46198</v>
      </c>
      <c r="F10" s="24">
        <v>23.913369808840049</v>
      </c>
      <c r="G10" s="22">
        <v>48750</v>
      </c>
      <c r="H10" s="24">
        <v>23.785128805620609</v>
      </c>
      <c r="I10" s="22">
        <v>50013</v>
      </c>
      <c r="J10" s="24">
        <v>23.909187824781647</v>
      </c>
      <c r="K10" s="22">
        <v>54408</v>
      </c>
      <c r="L10" s="24">
        <v>24.018328940920949</v>
      </c>
      <c r="M10" s="22">
        <v>57123</v>
      </c>
      <c r="N10" s="24">
        <v>24.127983104540654</v>
      </c>
      <c r="O10" s="22">
        <v>57915</v>
      </c>
      <c r="P10" s="24">
        <v>24.152484058901784</v>
      </c>
      <c r="Q10" s="22">
        <v>61401</v>
      </c>
      <c r="R10" s="25">
        <v>24.246265385663346</v>
      </c>
      <c r="S10" s="22">
        <v>65600</v>
      </c>
      <c r="T10" s="26">
        <v>24.315568635881775</v>
      </c>
      <c r="U10" s="27">
        <v>74951</v>
      </c>
      <c r="V10" s="28">
        <v>24.344225022736129</v>
      </c>
      <c r="W10" s="27">
        <v>78509</v>
      </c>
      <c r="X10" s="130">
        <f>W10*100/W24</f>
        <v>24.356941863387181</v>
      </c>
      <c r="Y10" s="128">
        <v>81761</v>
      </c>
      <c r="Z10" s="130">
        <f>Y10*100/Y24</f>
        <v>24.346673813352393</v>
      </c>
      <c r="AA10" s="128">
        <v>84816</v>
      </c>
      <c r="AB10" s="130">
        <f>AA10*100/AA24</f>
        <v>24.240276424204836</v>
      </c>
      <c r="AC10" s="27">
        <v>88095</v>
      </c>
      <c r="AD10" s="438">
        <f t="shared" si="0"/>
        <v>24.204981948268188</v>
      </c>
      <c r="AE10" s="27">
        <v>91657</v>
      </c>
      <c r="AF10" s="438">
        <f t="shared" si="1"/>
        <v>24.234291878628916</v>
      </c>
      <c r="AG10" s="27">
        <v>91589</v>
      </c>
      <c r="AH10" s="438">
        <v>23.933573743075154</v>
      </c>
      <c r="AK10" s="430"/>
      <c r="AL10" s="418"/>
    </row>
    <row r="11" spans="2:38" ht="13" x14ac:dyDescent="0.3">
      <c r="B11" s="22" t="s">
        <v>4</v>
      </c>
      <c r="C11" s="22">
        <v>38747</v>
      </c>
      <c r="D11" s="24">
        <v>21.27448127426165</v>
      </c>
      <c r="E11" s="22">
        <v>40409</v>
      </c>
      <c r="F11" s="24">
        <v>20.916822386367752</v>
      </c>
      <c r="G11" s="22">
        <v>42128</v>
      </c>
      <c r="H11" s="24">
        <v>20.554254488680719</v>
      </c>
      <c r="I11" s="22">
        <v>42280</v>
      </c>
      <c r="J11" s="24">
        <v>20.212354012592087</v>
      </c>
      <c r="K11" s="22">
        <v>45894</v>
      </c>
      <c r="L11" s="24">
        <v>20.259836575772425</v>
      </c>
      <c r="M11" s="22">
        <v>47285</v>
      </c>
      <c r="N11" s="24">
        <v>19.972544878563887</v>
      </c>
      <c r="O11" s="22">
        <v>46659</v>
      </c>
      <c r="P11" s="24">
        <v>19.458357138984692</v>
      </c>
      <c r="Q11" s="22">
        <v>48961</v>
      </c>
      <c r="R11" s="25">
        <v>19.33390986380455</v>
      </c>
      <c r="S11" s="22">
        <v>52117</v>
      </c>
      <c r="T11" s="26">
        <v>19.317903820064792</v>
      </c>
      <c r="U11" s="27">
        <v>56940</v>
      </c>
      <c r="V11" s="28">
        <v>18.494218526698713</v>
      </c>
      <c r="W11" s="27">
        <v>59350</v>
      </c>
      <c r="X11" s="130">
        <f>W11*100/W24</f>
        <v>18.41297812469945</v>
      </c>
      <c r="Y11" s="128">
        <v>61330</v>
      </c>
      <c r="Z11" s="130">
        <f>Y11*100/Y24</f>
        <v>18.262759811803942</v>
      </c>
      <c r="AA11" s="128">
        <v>63039</v>
      </c>
      <c r="AB11" s="130">
        <f>AA11*100/AA24</f>
        <v>18.016444839481334</v>
      </c>
      <c r="AC11" s="27">
        <v>64584</v>
      </c>
      <c r="AD11" s="438">
        <f t="shared" si="0"/>
        <v>17.745099655450964</v>
      </c>
      <c r="AE11" s="27">
        <v>66378</v>
      </c>
      <c r="AF11" s="438">
        <f t="shared" si="1"/>
        <v>17.550474337144248</v>
      </c>
      <c r="AG11" s="27">
        <v>65327</v>
      </c>
      <c r="AH11" s="438">
        <v>17.070920873837149</v>
      </c>
      <c r="AK11" s="430"/>
      <c r="AL11" s="418"/>
    </row>
    <row r="12" spans="2:38" ht="13" x14ac:dyDescent="0.3">
      <c r="B12" s="22" t="s">
        <v>5</v>
      </c>
      <c r="C12" s="22">
        <v>24526</v>
      </c>
      <c r="D12" s="24">
        <v>13.46627939537361</v>
      </c>
      <c r="E12" s="22">
        <v>25910</v>
      </c>
      <c r="F12" s="24">
        <v>13.41173669308294</v>
      </c>
      <c r="G12" s="22">
        <v>27047</v>
      </c>
      <c r="H12" s="24">
        <v>13.196233411397346</v>
      </c>
      <c r="I12" s="22">
        <v>27090</v>
      </c>
      <c r="J12" s="24">
        <v>12.950630799458837</v>
      </c>
      <c r="K12" s="22">
        <v>28825</v>
      </c>
      <c r="L12" s="24">
        <v>12.724752457764417</v>
      </c>
      <c r="M12" s="22">
        <v>29956</v>
      </c>
      <c r="N12" s="24">
        <v>12.653009503695882</v>
      </c>
      <c r="O12" s="22">
        <v>30157</v>
      </c>
      <c r="P12" s="24">
        <v>12.576473482937082</v>
      </c>
      <c r="Q12" s="22">
        <v>31703</v>
      </c>
      <c r="R12" s="25">
        <v>12.519003786936452</v>
      </c>
      <c r="S12" s="22">
        <v>33503</v>
      </c>
      <c r="T12" s="26">
        <v>12.418361219633338</v>
      </c>
      <c r="U12" s="27">
        <v>35583</v>
      </c>
      <c r="V12" s="28">
        <v>11.557424970767832</v>
      </c>
      <c r="W12" s="27">
        <v>36933</v>
      </c>
      <c r="X12" s="130">
        <f>W12*100/W24</f>
        <v>11.458239613808338</v>
      </c>
      <c r="Y12" s="128">
        <v>37751</v>
      </c>
      <c r="Z12" s="130">
        <f>Y12*100/Y24</f>
        <v>11.241438866059198</v>
      </c>
      <c r="AA12" s="128">
        <v>38644</v>
      </c>
      <c r="AB12" s="130">
        <f>AA12*100/AA24</f>
        <v>11.04439306424462</v>
      </c>
      <c r="AC12" s="27">
        <v>39631</v>
      </c>
      <c r="AD12" s="438">
        <f t="shared" si="0"/>
        <v>10.889013446754261</v>
      </c>
      <c r="AE12" s="27">
        <v>40538</v>
      </c>
      <c r="AF12" s="438">
        <f t="shared" si="1"/>
        <v>10.718327287341491</v>
      </c>
      <c r="AG12" s="27">
        <v>35278</v>
      </c>
      <c r="AH12" s="438">
        <v>9.2186683390822619</v>
      </c>
      <c r="AK12" s="430"/>
      <c r="AL12" s="418"/>
    </row>
    <row r="13" spans="2:38" ht="13" x14ac:dyDescent="0.3">
      <c r="B13" s="22" t="s">
        <v>6</v>
      </c>
      <c r="C13" s="22">
        <v>1128</v>
      </c>
      <c r="D13" s="24">
        <v>0.61934123615678993</v>
      </c>
      <c r="E13" s="22">
        <v>1240</v>
      </c>
      <c r="F13" s="24">
        <v>0.6418584909078674</v>
      </c>
      <c r="G13" s="22">
        <v>1381</v>
      </c>
      <c r="H13" s="24">
        <v>0.6737900078064013</v>
      </c>
      <c r="I13" s="22">
        <v>1409</v>
      </c>
      <c r="J13" s="24">
        <v>0.67358578059939089</v>
      </c>
      <c r="K13" s="22">
        <v>1536</v>
      </c>
      <c r="L13" s="24">
        <v>0.67806486643976216</v>
      </c>
      <c r="M13" s="22">
        <v>1638</v>
      </c>
      <c r="N13" s="24">
        <v>0.69186906019007388</v>
      </c>
      <c r="O13" s="22">
        <v>1645</v>
      </c>
      <c r="P13" s="24">
        <v>0.68601979240081901</v>
      </c>
      <c r="Q13" s="22">
        <v>1724</v>
      </c>
      <c r="R13" s="25">
        <v>0.68077981669490084</v>
      </c>
      <c r="S13" s="22">
        <v>1876</v>
      </c>
      <c r="T13" s="26">
        <v>0.69536595672125312</v>
      </c>
      <c r="U13" s="27">
        <v>2150</v>
      </c>
      <c r="V13" s="28">
        <v>0.6983240223463687</v>
      </c>
      <c r="W13" s="27">
        <v>2157</v>
      </c>
      <c r="X13" s="130">
        <f>W13*100/W24</f>
        <v>0.66919618896338195</v>
      </c>
      <c r="Y13" s="128">
        <v>2155</v>
      </c>
      <c r="Z13" s="130">
        <f>Y13*100/Y24</f>
        <v>0.64171282234530402</v>
      </c>
      <c r="AA13" s="128">
        <v>2146</v>
      </c>
      <c r="AB13" s="130">
        <f>AA13*100/AA24</f>
        <v>0.61332334944283606</v>
      </c>
      <c r="AC13" s="27">
        <v>2164</v>
      </c>
      <c r="AD13" s="438">
        <f t="shared" si="0"/>
        <v>0.59458063381636139</v>
      </c>
      <c r="AE13" s="27">
        <v>2186</v>
      </c>
      <c r="AF13" s="438">
        <f t="shared" si="1"/>
        <v>0.57798271868687401</v>
      </c>
      <c r="AG13" s="27">
        <v>3313</v>
      </c>
      <c r="AH13" s="438">
        <v>0.86573638549179466</v>
      </c>
      <c r="AK13" s="430"/>
      <c r="AL13" s="418"/>
    </row>
    <row r="14" spans="2:38" ht="13" x14ac:dyDescent="0.3">
      <c r="B14" s="22" t="s">
        <v>7</v>
      </c>
      <c r="C14" s="22">
        <v>4217</v>
      </c>
      <c r="D14" s="24">
        <v>2.3153918376535314</v>
      </c>
      <c r="E14" s="22">
        <v>4669</v>
      </c>
      <c r="F14" s="24">
        <v>2.4168042693942202</v>
      </c>
      <c r="G14" s="22">
        <v>5252</v>
      </c>
      <c r="H14" s="24">
        <v>2.5624512099921937</v>
      </c>
      <c r="I14" s="22">
        <v>5362</v>
      </c>
      <c r="J14" s="24">
        <v>2.5633548300737647</v>
      </c>
      <c r="K14" s="22">
        <v>6282</v>
      </c>
      <c r="L14" s="24">
        <v>2.7731793561032458</v>
      </c>
      <c r="M14" s="22">
        <v>6680</v>
      </c>
      <c r="N14" s="24">
        <v>2.8215417106652585</v>
      </c>
      <c r="O14" s="22">
        <v>6605</v>
      </c>
      <c r="P14" s="24">
        <v>2.7545050023145348</v>
      </c>
      <c r="Q14" s="22">
        <v>7265</v>
      </c>
      <c r="R14" s="25">
        <v>2.8688314201209133</v>
      </c>
      <c r="S14" s="22">
        <v>7983</v>
      </c>
      <c r="T14" s="26">
        <v>2.9590119576256737</v>
      </c>
      <c r="U14" s="27">
        <v>10687</v>
      </c>
      <c r="V14" s="28">
        <v>3.4711575938677406</v>
      </c>
      <c r="W14" s="27">
        <v>11833</v>
      </c>
      <c r="X14" s="130">
        <f>W14*100/W24</f>
        <v>3.6711165989817793</v>
      </c>
      <c r="Y14" s="128">
        <v>12983</v>
      </c>
      <c r="Z14" s="130">
        <f>Y14*100/Y24</f>
        <v>3.8660591983800847</v>
      </c>
      <c r="AA14" s="128">
        <v>14349</v>
      </c>
      <c r="AB14" s="130">
        <f>AA14*100/AA24</f>
        <v>4.1009211282177329</v>
      </c>
      <c r="AC14" s="27">
        <v>15639</v>
      </c>
      <c r="AD14" s="438">
        <f t="shared" si="0"/>
        <v>4.2969715953114953</v>
      </c>
      <c r="AE14" s="27">
        <v>17006</v>
      </c>
      <c r="AF14" s="438">
        <f t="shared" si="1"/>
        <v>4.4964199972502197</v>
      </c>
      <c r="AG14" s="27">
        <v>15668</v>
      </c>
      <c r="AH14" s="438">
        <v>4.0942824291836519</v>
      </c>
      <c r="AK14" s="430"/>
      <c r="AL14" s="418"/>
    </row>
    <row r="15" spans="2:38" s="34" customFormat="1" ht="13" x14ac:dyDescent="0.3">
      <c r="B15" s="136" t="s">
        <v>9</v>
      </c>
      <c r="C15" s="136">
        <v>36590</v>
      </c>
      <c r="D15" s="137">
        <v>20.09015587852566</v>
      </c>
      <c r="E15" s="136">
        <v>39428</v>
      </c>
      <c r="F15" s="137">
        <v>20.40902949960919</v>
      </c>
      <c r="G15" s="136">
        <v>42356</v>
      </c>
      <c r="H15" s="137">
        <v>20.665495706479316</v>
      </c>
      <c r="I15" s="136">
        <v>43704</v>
      </c>
      <c r="J15" s="137">
        <v>20.893110685107015</v>
      </c>
      <c r="K15" s="136">
        <v>47420</v>
      </c>
      <c r="L15" s="137">
        <v>20.933486957404636</v>
      </c>
      <c r="M15" s="136">
        <v>50187</v>
      </c>
      <c r="N15" s="137">
        <v>21.198310454065471</v>
      </c>
      <c r="O15" s="136">
        <v>52452</v>
      </c>
      <c r="P15" s="137">
        <v>21.874231094837544</v>
      </c>
      <c r="Q15" s="136">
        <v>55620</v>
      </c>
      <c r="R15" s="140">
        <v>21.963441649982823</v>
      </c>
      <c r="S15" s="136">
        <v>59721</v>
      </c>
      <c r="T15" s="141">
        <v>22.136434062553285</v>
      </c>
      <c r="U15" s="142">
        <v>74009</v>
      </c>
      <c r="V15" s="143">
        <v>24.038261660387164</v>
      </c>
      <c r="W15" s="142">
        <f>W16+W17</f>
        <v>78323</v>
      </c>
      <c r="X15" s="145">
        <f>W15*100/W24</f>
        <v>24.299236489651815</v>
      </c>
      <c r="Y15" s="151">
        <f>Y16+Y17</f>
        <v>81974</v>
      </c>
      <c r="Z15" s="145">
        <f>Y15*100/Y24</f>
        <v>24.410100649157286</v>
      </c>
      <c r="AA15" s="151">
        <f>AA16+AA17</f>
        <v>86114</v>
      </c>
      <c r="AB15" s="145">
        <f>AA15*100/AA24</f>
        <v>24.611242737148359</v>
      </c>
      <c r="AC15" s="142">
        <f>AC16+AC17</f>
        <v>89732</v>
      </c>
      <c r="AD15" s="145">
        <f t="shared" si="0"/>
        <v>24.654764063590452</v>
      </c>
      <c r="AE15" s="142">
        <v>92960</v>
      </c>
      <c r="AF15" s="145">
        <f t="shared" si="1"/>
        <v>24.578807652850781</v>
      </c>
      <c r="AG15" s="142">
        <v>104871</v>
      </c>
      <c r="AH15" s="145">
        <v>27.404358733145187</v>
      </c>
      <c r="AK15" s="430"/>
      <c r="AL15" s="418"/>
    </row>
    <row r="16" spans="2:38" ht="13" x14ac:dyDescent="0.3">
      <c r="B16" s="22" t="s">
        <v>10</v>
      </c>
      <c r="C16" s="22">
        <v>20649</v>
      </c>
      <c r="D16" s="24">
        <v>11.337568426774428</v>
      </c>
      <c r="E16" s="22">
        <v>21356</v>
      </c>
      <c r="F16" s="24">
        <v>11.054459622442272</v>
      </c>
      <c r="G16" s="22">
        <v>22155</v>
      </c>
      <c r="H16" s="24">
        <v>10.809426229508198</v>
      </c>
      <c r="I16" s="22">
        <v>22157</v>
      </c>
      <c r="J16" s="24">
        <v>10.592363478169414</v>
      </c>
      <c r="K16" s="22">
        <v>23069</v>
      </c>
      <c r="L16" s="24">
        <v>10.183775002538329</v>
      </c>
      <c r="M16" s="22">
        <v>23955</v>
      </c>
      <c r="N16" s="24">
        <v>10.118268215417107</v>
      </c>
      <c r="O16" s="22">
        <v>24835</v>
      </c>
      <c r="P16" s="24">
        <v>10.35702221536434</v>
      </c>
      <c r="Q16" s="22">
        <v>26194</v>
      </c>
      <c r="R16" s="25">
        <v>10.34358846781104</v>
      </c>
      <c r="S16" s="22">
        <v>27588</v>
      </c>
      <c r="T16" s="26">
        <v>10.225882736687597</v>
      </c>
      <c r="U16" s="27">
        <v>32777</v>
      </c>
      <c r="V16" s="28">
        <v>10.646030921138106</v>
      </c>
      <c r="W16" s="27">
        <v>34397</v>
      </c>
      <c r="X16" s="130">
        <f>W16*100/W24</f>
        <v>10.671460969760522</v>
      </c>
      <c r="Y16" s="128">
        <v>30219</v>
      </c>
      <c r="Z16" s="130">
        <f>Y16*100/Y24</f>
        <v>8.9985706628551014</v>
      </c>
      <c r="AA16" s="128">
        <v>31136</v>
      </c>
      <c r="AB16" s="130">
        <f>AA16*100/AA24</f>
        <v>8.8986187363709899</v>
      </c>
      <c r="AC16" s="27">
        <v>31865</v>
      </c>
      <c r="AD16" s="438">
        <f t="shared" si="0"/>
        <v>8.7552273089456367</v>
      </c>
      <c r="AE16" s="27">
        <v>32502</v>
      </c>
      <c r="AF16" s="438">
        <f t="shared" si="1"/>
        <v>8.5935930113269805</v>
      </c>
      <c r="AG16" s="27">
        <v>34714</v>
      </c>
      <c r="AH16" s="438">
        <v>9.0712867147486147</v>
      </c>
      <c r="AK16" s="430"/>
      <c r="AL16" s="418"/>
    </row>
    <row r="17" spans="1:38" ht="13" x14ac:dyDescent="0.3">
      <c r="B17" s="22" t="s">
        <v>11</v>
      </c>
      <c r="C17" s="22">
        <v>15941</v>
      </c>
      <c r="D17" s="24">
        <v>8.7525874517512321</v>
      </c>
      <c r="E17" s="22">
        <v>18072</v>
      </c>
      <c r="F17" s="24">
        <v>9.3545698771669201</v>
      </c>
      <c r="G17" s="22">
        <v>20201</v>
      </c>
      <c r="H17" s="24">
        <v>9.8560694769711166</v>
      </c>
      <c r="I17" s="22">
        <v>21547</v>
      </c>
      <c r="J17" s="24">
        <v>10.300747206937599</v>
      </c>
      <c r="K17" s="22">
        <v>24351</v>
      </c>
      <c r="L17" s="24">
        <v>10.749711954866306</v>
      </c>
      <c r="M17" s="22">
        <v>26232</v>
      </c>
      <c r="N17" s="24">
        <v>11.080042238648364</v>
      </c>
      <c r="O17" s="22">
        <v>27617</v>
      </c>
      <c r="P17" s="24">
        <v>11.517208879473204</v>
      </c>
      <c r="Q17" s="22">
        <v>29426</v>
      </c>
      <c r="R17" s="25">
        <v>11.619853182171783</v>
      </c>
      <c r="S17" s="22">
        <v>32133</v>
      </c>
      <c r="T17" s="26">
        <v>11.910551325865686</v>
      </c>
      <c r="U17" s="27">
        <v>41232</v>
      </c>
      <c r="V17" s="28">
        <v>13.392230739249058</v>
      </c>
      <c r="W17" s="27">
        <v>43926</v>
      </c>
      <c r="X17" s="130">
        <f>W17*100/W24</f>
        <v>13.627775519891291</v>
      </c>
      <c r="Y17" s="128">
        <v>51755</v>
      </c>
      <c r="Z17" s="130">
        <f>Y17*100/Y24</f>
        <v>15.411529986302186</v>
      </c>
      <c r="AA17" s="128">
        <v>54978</v>
      </c>
      <c r="AB17" s="130">
        <f>AA17*100/AA24</f>
        <v>15.712624000777371</v>
      </c>
      <c r="AC17" s="27">
        <v>57867</v>
      </c>
      <c r="AD17" s="438">
        <f t="shared" si="0"/>
        <v>15.899536754644817</v>
      </c>
      <c r="AE17" s="27">
        <v>60458</v>
      </c>
      <c r="AF17" s="438">
        <f t="shared" si="1"/>
        <v>15.985214641523802</v>
      </c>
      <c r="AG17" s="27">
        <v>70157</v>
      </c>
      <c r="AH17" s="438">
        <v>18.333072018396571</v>
      </c>
      <c r="AK17" s="430"/>
      <c r="AL17" s="418"/>
    </row>
    <row r="18" spans="1:38" s="34" customFormat="1" ht="13" x14ac:dyDescent="0.3">
      <c r="B18" s="136" t="s">
        <v>12</v>
      </c>
      <c r="C18" s="136">
        <v>30182</v>
      </c>
      <c r="D18" s="137">
        <v>16.571770558230707</v>
      </c>
      <c r="E18" s="136">
        <v>31981</v>
      </c>
      <c r="F18" s="137">
        <v>16.554255159455249</v>
      </c>
      <c r="G18" s="136">
        <v>34042</v>
      </c>
      <c r="H18" s="137">
        <v>16.609094457455111</v>
      </c>
      <c r="I18" s="136">
        <v>35119</v>
      </c>
      <c r="J18" s="137">
        <v>16.788970212114982</v>
      </c>
      <c r="K18" s="136">
        <v>37778</v>
      </c>
      <c r="L18" s="137">
        <v>16.677040705964412</v>
      </c>
      <c r="M18" s="136">
        <v>39358</v>
      </c>
      <c r="N18" s="137">
        <v>16.624287222808871</v>
      </c>
      <c r="O18" s="136">
        <v>39811</v>
      </c>
      <c r="P18" s="137">
        <v>16.602513042716723</v>
      </c>
      <c r="Q18" s="136">
        <v>41895</v>
      </c>
      <c r="R18" s="140">
        <v>16.543660336677998</v>
      </c>
      <c r="S18" s="136">
        <v>44182</v>
      </c>
      <c r="T18" s="141">
        <v>16.376683741928787</v>
      </c>
      <c r="U18" s="142">
        <v>48311</v>
      </c>
      <c r="V18" s="143">
        <v>15.691503183058334</v>
      </c>
      <c r="W18" s="144">
        <f>W19+W20</f>
        <v>49804</v>
      </c>
      <c r="X18" s="145">
        <f>W18*100/W24</f>
        <v>15.451389427506848</v>
      </c>
      <c r="Y18" s="146">
        <f>Y19+Y20</f>
        <v>50715</v>
      </c>
      <c r="Z18" s="145">
        <f>Y18*100/Y24</f>
        <v>15.101840271574057</v>
      </c>
      <c r="AA18" s="146">
        <f>AA19+AA20+AA21</f>
        <v>51831</v>
      </c>
      <c r="AB18" s="145">
        <f>AA18*100/AA24</f>
        <v>14.813216460844192</v>
      </c>
      <c r="AC18" s="144">
        <f>AC19+AC20+AC21</f>
        <v>52828</v>
      </c>
      <c r="AD18" s="145">
        <f t="shared" si="0"/>
        <v>14.515021129043781</v>
      </c>
      <c r="AE18" s="144">
        <v>54135</v>
      </c>
      <c r="AF18" s="145">
        <f t="shared" si="1"/>
        <v>14.313400949731896</v>
      </c>
      <c r="AG18" s="144">
        <v>51549</v>
      </c>
      <c r="AH18" s="145">
        <v>13.47052367513327</v>
      </c>
      <c r="AK18" s="430"/>
      <c r="AL18" s="418"/>
    </row>
    <row r="19" spans="1:38" ht="13" x14ac:dyDescent="0.3">
      <c r="B19" s="22" t="s">
        <v>13</v>
      </c>
      <c r="C19" s="22">
        <v>10922</v>
      </c>
      <c r="D19" s="24">
        <v>5.9968483876812595</v>
      </c>
      <c r="E19" s="22">
        <v>11778</v>
      </c>
      <c r="F19" s="24">
        <v>6.0966204079942434</v>
      </c>
      <c r="G19" s="22">
        <v>12704</v>
      </c>
      <c r="H19" s="24">
        <v>6.1982825917252145</v>
      </c>
      <c r="I19" s="22">
        <v>13399</v>
      </c>
      <c r="J19" s="24">
        <v>6.4055187184181976</v>
      </c>
      <c r="K19" s="22">
        <v>14668</v>
      </c>
      <c r="L19" s="24">
        <v>6.4751663157151249</v>
      </c>
      <c r="M19" s="22">
        <v>15652</v>
      </c>
      <c r="N19" s="24">
        <v>6.6111932418162622</v>
      </c>
      <c r="O19" s="22">
        <v>16208</v>
      </c>
      <c r="P19" s="24">
        <v>6.7592758633632064</v>
      </c>
      <c r="Q19" s="22">
        <v>17382</v>
      </c>
      <c r="R19" s="25">
        <v>6.8638716785329272</v>
      </c>
      <c r="S19" s="22">
        <v>18512</v>
      </c>
      <c r="T19" s="26">
        <v>6.8617348565159055</v>
      </c>
      <c r="U19" s="27">
        <v>21468</v>
      </c>
      <c r="V19" s="28">
        <v>6.9728465635962067</v>
      </c>
      <c r="W19" s="29">
        <v>22288</v>
      </c>
      <c r="X19" s="130">
        <f>W19*100/W24</f>
        <v>6.9147170420101327</v>
      </c>
      <c r="Y19" s="129">
        <v>22922</v>
      </c>
      <c r="Z19" s="130">
        <f>Y19*100/Y24</f>
        <v>6.825680424036686</v>
      </c>
      <c r="AA19" s="129">
        <v>23629</v>
      </c>
      <c r="AB19" s="130">
        <f>AA19*100/AA24</f>
        <v>6.7531302068894563</v>
      </c>
      <c r="AC19" s="29">
        <v>24333</v>
      </c>
      <c r="AD19" s="438">
        <f t="shared" si="0"/>
        <v>6.6857350104683562</v>
      </c>
      <c r="AE19" s="29">
        <v>25134</v>
      </c>
      <c r="AF19" s="438">
        <f t="shared" si="1"/>
        <v>6.6454792550209936</v>
      </c>
      <c r="AG19" s="29">
        <v>23782</v>
      </c>
      <c r="AH19" s="438">
        <v>6.2145918260687782</v>
      </c>
      <c r="AK19" s="430"/>
      <c r="AL19" s="418"/>
    </row>
    <row r="20" spans="1:38" ht="13" x14ac:dyDescent="0.3">
      <c r="B20" s="22" t="s">
        <v>14</v>
      </c>
      <c r="C20" s="22">
        <v>19260</v>
      </c>
      <c r="D20" s="24">
        <v>10.574922170549446</v>
      </c>
      <c r="E20" s="22">
        <v>20203</v>
      </c>
      <c r="F20" s="24">
        <v>10.457634751461004</v>
      </c>
      <c r="G20" s="22">
        <v>21338</v>
      </c>
      <c r="H20" s="24">
        <v>10.410811865729897</v>
      </c>
      <c r="I20" s="22">
        <v>21720</v>
      </c>
      <c r="J20" s="24">
        <v>10.383451493696786</v>
      </c>
      <c r="K20" s="22">
        <v>23110</v>
      </c>
      <c r="L20" s="24">
        <v>10.201874390249285</v>
      </c>
      <c r="M20" s="22">
        <v>23706</v>
      </c>
      <c r="N20" s="24">
        <v>10.013093980992608</v>
      </c>
      <c r="O20" s="22">
        <v>23603</v>
      </c>
      <c r="P20" s="24">
        <v>9.8432371793535154</v>
      </c>
      <c r="Q20" s="22">
        <v>24513</v>
      </c>
      <c r="R20" s="25">
        <v>9.6797886581450729</v>
      </c>
      <c r="S20" s="22">
        <v>25670</v>
      </c>
      <c r="T20" s="26">
        <v>9.514948885412883</v>
      </c>
      <c r="U20" s="27">
        <v>26843</v>
      </c>
      <c r="V20" s="28">
        <v>8.7186566194621289</v>
      </c>
      <c r="W20" s="29">
        <v>27516</v>
      </c>
      <c r="X20" s="130">
        <f>W20*100/W24</f>
        <v>8.5366723854967166</v>
      </c>
      <c r="Y20" s="129">
        <v>27793</v>
      </c>
      <c r="Z20" s="130">
        <f>Y20*100/Y24</f>
        <v>8.2761598475373717</v>
      </c>
      <c r="AA20" s="129">
        <v>28150</v>
      </c>
      <c r="AB20" s="130">
        <f>AA20*100/AA24</f>
        <v>8.0452247375656256</v>
      </c>
      <c r="AC20" s="29">
        <v>28351</v>
      </c>
      <c r="AD20" s="438">
        <f t="shared" si="0"/>
        <v>7.7897206789869049</v>
      </c>
      <c r="AE20" s="29">
        <v>28847</v>
      </c>
      <c r="AF20" s="438">
        <f t="shared" si="1"/>
        <v>7.627203790466722</v>
      </c>
      <c r="AG20" s="29">
        <v>27623</v>
      </c>
      <c r="AH20" s="438">
        <v>7.2183024981707957</v>
      </c>
      <c r="AK20" s="430"/>
      <c r="AL20" s="418"/>
    </row>
    <row r="21" spans="1:38" ht="13" x14ac:dyDescent="0.3">
      <c r="B21" s="22" t="s">
        <v>306</v>
      </c>
      <c r="C21" s="22"/>
      <c r="D21" s="24"/>
      <c r="E21" s="22"/>
      <c r="F21" s="24"/>
      <c r="G21" s="22"/>
      <c r="H21" s="24"/>
      <c r="I21" s="22"/>
      <c r="J21" s="24"/>
      <c r="K21" s="22"/>
      <c r="L21" s="24"/>
      <c r="M21" s="22"/>
      <c r="N21" s="24"/>
      <c r="O21" s="22"/>
      <c r="P21" s="24"/>
      <c r="Q21" s="22"/>
      <c r="R21" s="25"/>
      <c r="S21" s="22"/>
      <c r="T21" s="26"/>
      <c r="U21" s="27"/>
      <c r="V21" s="28"/>
      <c r="W21" s="29"/>
      <c r="X21" s="130"/>
      <c r="Y21" s="129"/>
      <c r="Z21" s="130"/>
      <c r="AA21" s="129">
        <v>52</v>
      </c>
      <c r="AB21" s="130">
        <f>AA21*100/AA9</f>
        <v>2.5616520685340455E-2</v>
      </c>
      <c r="AC21" s="29">
        <v>144</v>
      </c>
      <c r="AD21" s="438">
        <f t="shared" si="0"/>
        <v>3.9565439588519428E-2</v>
      </c>
      <c r="AE21" s="29">
        <v>154</v>
      </c>
      <c r="AF21" s="438">
        <f t="shared" si="1"/>
        <v>4.0717904244180515E-2</v>
      </c>
      <c r="AG21" s="29">
        <v>144</v>
      </c>
      <c r="AH21" s="438">
        <v>3.7629350893697081E-2</v>
      </c>
    </row>
    <row r="22" spans="1:38" ht="13" x14ac:dyDescent="0.3">
      <c r="B22" s="136" t="s">
        <v>8</v>
      </c>
      <c r="C22" s="136">
        <v>3286</v>
      </c>
      <c r="D22" s="137">
        <v>1.804215693272351</v>
      </c>
      <c r="E22" s="136">
        <v>3354</v>
      </c>
      <c r="F22" s="137">
        <v>1.7361236923427317</v>
      </c>
      <c r="G22" s="136">
        <v>4004</v>
      </c>
      <c r="H22" s="137">
        <v>1.9535519125683058</v>
      </c>
      <c r="I22" s="136">
        <v>4202</v>
      </c>
      <c r="J22" s="137">
        <v>2.0088058552722785</v>
      </c>
      <c r="K22" s="136">
        <v>4384</v>
      </c>
      <c r="L22" s="137">
        <v>1.9353101396301544</v>
      </c>
      <c r="M22" s="136">
        <v>4523</v>
      </c>
      <c r="N22" s="137">
        <v>1.9104540654699049</v>
      </c>
      <c r="O22" s="136">
        <v>4545</v>
      </c>
      <c r="P22" s="137">
        <v>1.8954163869068223</v>
      </c>
      <c r="Q22" s="136">
        <v>4670</v>
      </c>
      <c r="R22" s="140">
        <v>1.844107740119018</v>
      </c>
      <c r="S22" s="136">
        <v>4804</v>
      </c>
      <c r="T22" s="141">
        <v>1.7806706055910981</v>
      </c>
      <c r="U22" s="142">
        <v>5249</v>
      </c>
      <c r="V22" s="143">
        <v>1.7048850201377159</v>
      </c>
      <c r="W22" s="142">
        <v>5418</v>
      </c>
      <c r="X22" s="145">
        <f>W22*100/W24</f>
        <v>1.6809016930012068</v>
      </c>
      <c r="Y22" s="151">
        <v>5706</v>
      </c>
      <c r="Z22" s="145">
        <f>Y22*100/Y24</f>
        <v>1.6991245309987493</v>
      </c>
      <c r="AA22" s="151">
        <v>6164</v>
      </c>
      <c r="AB22" s="145">
        <f>AA22*100/AA24</f>
        <v>1.7616612888935888</v>
      </c>
      <c r="AC22" s="142">
        <v>6710</v>
      </c>
      <c r="AD22" s="145">
        <f t="shared" si="0"/>
        <v>1.8436395808261483</v>
      </c>
      <c r="AE22" s="142">
        <v>7242</v>
      </c>
      <c r="AF22" s="145">
        <f t="shared" si="1"/>
        <v>1.9147991073789303</v>
      </c>
      <c r="AG22" s="142">
        <v>8669</v>
      </c>
      <c r="AH22" s="145">
        <v>2.2653391867879167</v>
      </c>
    </row>
    <row r="23" spans="1:38" ht="13" x14ac:dyDescent="0.3">
      <c r="B23" s="147" t="s">
        <v>295</v>
      </c>
      <c r="C23" s="147"/>
      <c r="D23" s="148"/>
      <c r="E23" s="147"/>
      <c r="F23" s="148"/>
      <c r="G23" s="147"/>
      <c r="H23" s="148"/>
      <c r="I23" s="147"/>
      <c r="J23" s="148"/>
      <c r="K23" s="147"/>
      <c r="L23" s="148"/>
      <c r="M23" s="147"/>
      <c r="N23" s="148"/>
      <c r="O23" s="157"/>
      <c r="P23" s="148"/>
      <c r="Q23" s="157"/>
      <c r="R23" s="149"/>
      <c r="S23" s="157"/>
      <c r="T23" s="150"/>
      <c r="U23" s="158"/>
      <c r="V23" s="159"/>
      <c r="W23" s="158"/>
      <c r="X23" s="160"/>
      <c r="Y23" s="161">
        <v>1445</v>
      </c>
      <c r="Z23" s="160">
        <f>Y23*100/Y24</f>
        <v>0.43029003632898577</v>
      </c>
      <c r="AA23" s="161">
        <v>2794</v>
      </c>
      <c r="AB23" s="160">
        <f>AA23*100/AA24</f>
        <v>0.79852070752249948</v>
      </c>
      <c r="AC23" s="158">
        <v>4571</v>
      </c>
      <c r="AD23" s="160">
        <f t="shared" si="0"/>
        <v>1.2559279469383493</v>
      </c>
      <c r="AE23" s="158">
        <v>6110</v>
      </c>
      <c r="AF23" s="492">
        <f t="shared" si="1"/>
        <v>1.6154960709866424</v>
      </c>
      <c r="AG23" s="158">
        <v>6416</v>
      </c>
      <c r="AH23" s="492">
        <v>1.6765966342636145</v>
      </c>
    </row>
    <row r="24" spans="1:38" s="34" customFormat="1" ht="13.5" thickBot="1" x14ac:dyDescent="0.35">
      <c r="B24" s="152" t="s">
        <v>15</v>
      </c>
      <c r="C24" s="153">
        <v>182129</v>
      </c>
      <c r="D24" s="154">
        <v>100</v>
      </c>
      <c r="E24" s="153">
        <v>193189</v>
      </c>
      <c r="F24" s="154">
        <v>100</v>
      </c>
      <c r="G24" s="153">
        <v>204960</v>
      </c>
      <c r="H24" s="154">
        <v>100</v>
      </c>
      <c r="I24" s="153">
        <v>209179</v>
      </c>
      <c r="J24" s="154">
        <v>100</v>
      </c>
      <c r="K24" s="153">
        <v>226527</v>
      </c>
      <c r="L24" s="154">
        <v>100</v>
      </c>
      <c r="M24" s="153">
        <v>236750</v>
      </c>
      <c r="N24" s="154">
        <v>100</v>
      </c>
      <c r="O24" s="154">
        <v>239789</v>
      </c>
      <c r="P24" s="154">
        <v>100</v>
      </c>
      <c r="Q24" s="154">
        <v>253239</v>
      </c>
      <c r="R24" s="154">
        <v>100</v>
      </c>
      <c r="S24" s="154">
        <v>269786</v>
      </c>
      <c r="T24" s="155">
        <v>100</v>
      </c>
      <c r="U24" s="432">
        <f t="shared" ref="U24:AA24" si="2">U23+U22+U18+U15+U9</f>
        <v>307880</v>
      </c>
      <c r="V24" s="432">
        <f t="shared" si="2"/>
        <v>101.70488502013771</v>
      </c>
      <c r="W24" s="432">
        <f t="shared" si="2"/>
        <v>322327</v>
      </c>
      <c r="X24" s="436">
        <f t="shared" si="2"/>
        <v>100</v>
      </c>
      <c r="Y24" s="437">
        <f t="shared" si="2"/>
        <v>335820</v>
      </c>
      <c r="Z24" s="436">
        <f t="shared" si="2"/>
        <v>100</v>
      </c>
      <c r="AA24" s="437">
        <f t="shared" si="2"/>
        <v>349897</v>
      </c>
      <c r="AB24" s="436">
        <f t="shared" ref="AB24" si="3">AB23+AB22+AB18+AB15+AB9</f>
        <v>100</v>
      </c>
      <c r="AC24" s="432">
        <f>AC9+AC15+AC18+AC22+AC23</f>
        <v>363954</v>
      </c>
      <c r="AD24" s="436">
        <f>AD9+AD15+AD18+AD22+AD23</f>
        <v>100</v>
      </c>
      <c r="AE24" s="432">
        <f>AE9+AE15+AE18+AE22+AE23</f>
        <v>378212</v>
      </c>
      <c r="AF24" s="145">
        <f t="shared" si="1"/>
        <v>100</v>
      </c>
      <c r="AG24" s="432">
        <v>382680</v>
      </c>
      <c r="AH24" s="145">
        <v>100</v>
      </c>
    </row>
    <row r="25" spans="1:38" ht="13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38" ht="16.5" customHeight="1" x14ac:dyDescent="0.3"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96" t="s">
        <v>383</v>
      </c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417"/>
      <c r="AH26" s="417"/>
    </row>
    <row r="27" spans="1:38" ht="15" customHeight="1" x14ac:dyDescent="0.3"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405" t="s">
        <v>360</v>
      </c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26"/>
      <c r="AH27" s="426"/>
    </row>
    <row r="28" spans="1:38" ht="13" x14ac:dyDescent="0.3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AF28" s="35"/>
      <c r="AG28" s="35"/>
      <c r="AH28" s="35"/>
    </row>
    <row r="29" spans="1:38" ht="13" x14ac:dyDescent="0.3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38" s="32" customFormat="1" ht="13" x14ac:dyDescent="0.3">
      <c r="A30" s="266"/>
      <c r="AG30" s="416"/>
      <c r="AH30" s="416"/>
      <c r="AI30" s="30"/>
    </row>
    <row r="31" spans="1:38" s="32" customFormat="1" ht="13" x14ac:dyDescent="0.3">
      <c r="A31" s="266"/>
      <c r="B31" s="36"/>
      <c r="C31" s="36"/>
      <c r="D31" s="36"/>
      <c r="E31" s="36"/>
      <c r="F31" s="36"/>
      <c r="G31" s="36"/>
      <c r="H31" s="36"/>
      <c r="I31" s="36"/>
      <c r="AG31" s="416"/>
      <c r="AH31" s="416"/>
      <c r="AI31" s="30"/>
    </row>
    <row r="32" spans="1:38" s="32" customFormat="1" ht="13" x14ac:dyDescent="0.3">
      <c r="A32" s="266"/>
      <c r="B32" s="36"/>
      <c r="C32" s="36"/>
      <c r="D32" s="36"/>
      <c r="E32" s="36"/>
      <c r="F32" s="36"/>
      <c r="G32" s="36"/>
      <c r="H32" s="36"/>
      <c r="I32" s="36"/>
      <c r="AG32" s="416"/>
      <c r="AH32" s="416"/>
      <c r="AI32" s="30"/>
    </row>
    <row r="33" ht="12.75" customHeight="1" x14ac:dyDescent="0.3"/>
  </sheetData>
  <mergeCells count="4">
    <mergeCell ref="U2:AF2"/>
    <mergeCell ref="U4:AF4"/>
    <mergeCell ref="U5:AF5"/>
    <mergeCell ref="U26:AF26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ignoredErrors>
    <ignoredError sqref="Z9 Z15 AA18 AB15 AB9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D27"/>
  <sheetViews>
    <sheetView topLeftCell="A20" zoomScaleNormal="100" workbookViewId="0">
      <selection activeCell="C5" sqref="C5:K5"/>
    </sheetView>
  </sheetViews>
  <sheetFormatPr baseColWidth="10" defaultColWidth="11.453125" defaultRowHeight="13" x14ac:dyDescent="0.3"/>
  <cols>
    <col min="1" max="1" width="2.81640625" style="40" customWidth="1"/>
    <col min="2" max="2" width="11.453125" style="40"/>
    <col min="3" max="3" width="13" style="40" customWidth="1"/>
    <col min="4" max="4" width="15.453125" style="40" customWidth="1"/>
    <col min="5" max="5" width="13.453125" style="40" customWidth="1"/>
    <col min="6" max="6" width="13.81640625" style="40" customWidth="1"/>
    <col min="7" max="7" width="15.26953125" style="40" customWidth="1"/>
    <col min="8" max="8" width="14.54296875" style="40" customWidth="1"/>
    <col min="9" max="9" width="15" style="40" customWidth="1"/>
    <col min="10" max="10" width="13.453125" style="40" customWidth="1"/>
    <col min="11" max="11" width="12.1796875" style="40" customWidth="1"/>
    <col min="12" max="16384" width="11.453125" style="40"/>
  </cols>
  <sheetData>
    <row r="2" spans="2:15" ht="15.5" x14ac:dyDescent="0.3">
      <c r="C2" s="597" t="s">
        <v>68</v>
      </c>
      <c r="D2" s="597"/>
      <c r="E2" s="597"/>
      <c r="F2" s="597"/>
      <c r="G2" s="597"/>
      <c r="H2" s="597"/>
      <c r="I2" s="597"/>
      <c r="J2" s="597"/>
      <c r="K2" s="597"/>
    </row>
    <row r="3" spans="2:15" ht="15.5" x14ac:dyDescent="0.35">
      <c r="C3" s="403"/>
      <c r="D3" s="44"/>
      <c r="E3" s="44"/>
      <c r="F3" s="44"/>
      <c r="G3" s="44"/>
      <c r="H3" s="44"/>
      <c r="I3" s="44"/>
      <c r="J3" s="44"/>
      <c r="K3" s="58" t="s">
        <v>276</v>
      </c>
    </row>
    <row r="4" spans="2:15" ht="14.5" x14ac:dyDescent="0.3">
      <c r="C4" s="598" t="s">
        <v>384</v>
      </c>
      <c r="D4" s="598"/>
      <c r="E4" s="598"/>
      <c r="F4" s="598"/>
      <c r="G4" s="598"/>
      <c r="H4" s="598"/>
      <c r="I4" s="598"/>
      <c r="J4" s="598"/>
      <c r="K4" s="598"/>
    </row>
    <row r="5" spans="2:15" ht="15.5" x14ac:dyDescent="0.3">
      <c r="C5" s="599" t="s">
        <v>365</v>
      </c>
      <c r="D5" s="599"/>
      <c r="E5" s="599"/>
      <c r="F5" s="599"/>
      <c r="G5" s="599"/>
      <c r="H5" s="599"/>
      <c r="I5" s="599"/>
      <c r="J5" s="599"/>
      <c r="K5" s="599"/>
    </row>
    <row r="6" spans="2:15" ht="16" thickBot="1" x14ac:dyDescent="0.4">
      <c r="C6" s="403"/>
      <c r="D6" s="44"/>
      <c r="E6" s="44"/>
      <c r="F6" s="44"/>
      <c r="G6" s="44"/>
      <c r="H6" s="44"/>
      <c r="I6" s="44"/>
      <c r="J6" s="44"/>
    </row>
    <row r="7" spans="2:15" ht="37" thickTop="1" thickBot="1" x14ac:dyDescent="0.35">
      <c r="B7" s="45"/>
      <c r="C7" s="162" t="s">
        <v>294</v>
      </c>
      <c r="D7" s="163" t="s">
        <v>77</v>
      </c>
      <c r="E7" s="163" t="s">
        <v>78</v>
      </c>
      <c r="F7" s="163" t="s">
        <v>293</v>
      </c>
      <c r="G7" s="163" t="s">
        <v>79</v>
      </c>
      <c r="H7" s="163" t="s">
        <v>78</v>
      </c>
      <c r="I7" s="163" t="s">
        <v>80</v>
      </c>
      <c r="J7" s="163" t="s">
        <v>81</v>
      </c>
      <c r="K7" s="164" t="s">
        <v>82</v>
      </c>
    </row>
    <row r="8" spans="2:15" ht="17.25" hidden="1" customHeight="1" thickTop="1" x14ac:dyDescent="0.3">
      <c r="B8" s="46">
        <v>2003</v>
      </c>
      <c r="C8" s="47">
        <v>129601</v>
      </c>
      <c r="D8" s="47">
        <v>4887379</v>
      </c>
      <c r="E8" s="48">
        <v>26.517485138762517</v>
      </c>
      <c r="F8" s="47">
        <v>63588</v>
      </c>
      <c r="G8" s="47">
        <v>831563</v>
      </c>
      <c r="H8" s="48">
        <v>76.468048722706513</v>
      </c>
      <c r="I8" s="49">
        <v>193189</v>
      </c>
      <c r="J8" s="49">
        <v>5718942</v>
      </c>
      <c r="K8" s="50">
        <v>33.780548919712771</v>
      </c>
      <c r="O8" s="51"/>
    </row>
    <row r="9" spans="2:15" ht="17.25" hidden="1" customHeight="1" x14ac:dyDescent="0.3">
      <c r="B9" s="46">
        <v>2004</v>
      </c>
      <c r="C9" s="47">
        <v>136445</v>
      </c>
      <c r="D9" s="47">
        <v>4959473</v>
      </c>
      <c r="E9" s="48">
        <v>27.511995730191494</v>
      </c>
      <c r="F9" s="47">
        <v>68515</v>
      </c>
      <c r="G9" s="47">
        <v>845356</v>
      </c>
      <c r="H9" s="48">
        <v>81.048694277913683</v>
      </c>
      <c r="I9" s="49">
        <v>204960</v>
      </c>
      <c r="J9" s="49">
        <v>5804829</v>
      </c>
      <c r="K9" s="50">
        <v>35.30853363639136</v>
      </c>
      <c r="O9" s="51"/>
    </row>
    <row r="10" spans="2:15" ht="17.25" hidden="1" customHeight="1" x14ac:dyDescent="0.3">
      <c r="B10" s="46">
        <v>2005</v>
      </c>
      <c r="C10" s="47">
        <v>136954</v>
      </c>
      <c r="D10" s="47">
        <v>5119619</v>
      </c>
      <c r="E10" s="48">
        <v>26.750818762099289</v>
      </c>
      <c r="F10" s="47">
        <v>72225</v>
      </c>
      <c r="G10" s="47">
        <v>844524</v>
      </c>
      <c r="H10" s="48">
        <v>85.521548233087515</v>
      </c>
      <c r="I10" s="49">
        <v>209179</v>
      </c>
      <c r="J10" s="49">
        <v>5964143</v>
      </c>
      <c r="K10" s="50">
        <v>35.072767369930595</v>
      </c>
      <c r="O10" s="51"/>
    </row>
    <row r="11" spans="2:15" ht="17.25" hidden="1" customHeight="1" x14ac:dyDescent="0.3">
      <c r="B11" s="46">
        <v>2006</v>
      </c>
      <c r="C11" s="47">
        <v>146053</v>
      </c>
      <c r="D11" s="47">
        <v>5140103</v>
      </c>
      <c r="E11" s="48">
        <v>28.414411150904954</v>
      </c>
      <c r="F11" s="47">
        <v>80474</v>
      </c>
      <c r="G11" s="47">
        <v>868080</v>
      </c>
      <c r="H11" s="48">
        <v>92.703437471200814</v>
      </c>
      <c r="I11" s="49">
        <v>226527</v>
      </c>
      <c r="J11" s="49">
        <v>6008183</v>
      </c>
      <c r="K11" s="50">
        <v>37.703079283703573</v>
      </c>
      <c r="O11" s="51"/>
    </row>
    <row r="12" spans="2:15" ht="17.25" hidden="1" customHeight="1" x14ac:dyDescent="0.3">
      <c r="B12" s="46">
        <v>2007</v>
      </c>
      <c r="C12" s="47">
        <v>151475</v>
      </c>
      <c r="D12" s="47">
        <v>5206139</v>
      </c>
      <c r="E12" s="48">
        <v>29.095458265712846</v>
      </c>
      <c r="F12" s="47">
        <v>85275</v>
      </c>
      <c r="G12" s="47">
        <v>875550</v>
      </c>
      <c r="H12" s="48">
        <v>97.395922562960422</v>
      </c>
      <c r="I12" s="49">
        <v>236750</v>
      </c>
      <c r="J12" s="49">
        <v>6081689</v>
      </c>
      <c r="K12" s="50">
        <v>38.928330600265816</v>
      </c>
      <c r="O12" s="51"/>
    </row>
    <row r="13" spans="2:15" ht="17.25" hidden="1" customHeight="1" x14ac:dyDescent="0.3">
      <c r="B13" s="46">
        <v>2008</v>
      </c>
      <c r="C13" s="47">
        <v>154738</v>
      </c>
      <c r="D13" s="47">
        <v>5376217</v>
      </c>
      <c r="E13" s="48">
        <v>28.781948347695046</v>
      </c>
      <c r="F13" s="47">
        <v>85051</v>
      </c>
      <c r="G13" s="47">
        <v>895421</v>
      </c>
      <c r="H13" s="48">
        <v>94.984370480477892</v>
      </c>
      <c r="I13" s="49">
        <v>239789</v>
      </c>
      <c r="J13" s="49">
        <v>6271638</v>
      </c>
      <c r="K13" s="50">
        <v>38.233871278922663</v>
      </c>
      <c r="O13" s="43"/>
    </row>
    <row r="14" spans="2:15" ht="26.25" customHeight="1" thickTop="1" x14ac:dyDescent="0.3">
      <c r="B14" s="493">
        <v>2011</v>
      </c>
      <c r="C14" s="49">
        <v>174454</v>
      </c>
      <c r="D14" s="49">
        <v>5515478</v>
      </c>
      <c r="E14" s="52">
        <v>31.62989681039431</v>
      </c>
      <c r="F14" s="49">
        <v>101765</v>
      </c>
      <c r="G14" s="47">
        <v>974202</v>
      </c>
      <c r="H14" s="52">
        <v>104.45985534827479</v>
      </c>
      <c r="I14" s="49">
        <v>276219</v>
      </c>
      <c r="J14" s="49">
        <v>6489680</v>
      </c>
      <c r="K14" s="50">
        <v>42.562807411151248</v>
      </c>
    </row>
    <row r="15" spans="2:15" ht="26.25" customHeight="1" x14ac:dyDescent="0.3">
      <c r="B15" s="493">
        <v>2012</v>
      </c>
      <c r="C15" s="49">
        <v>182744</v>
      </c>
      <c r="D15" s="49">
        <v>5501222</v>
      </c>
      <c r="E15" s="52">
        <v>33.218801204532376</v>
      </c>
      <c r="F15" s="53">
        <v>113303</v>
      </c>
      <c r="G15" s="53">
        <v>997338</v>
      </c>
      <c r="H15" s="54">
        <v>113.6</v>
      </c>
      <c r="I15" s="49">
        <v>296047</v>
      </c>
      <c r="J15" s="49">
        <v>6498560</v>
      </c>
      <c r="K15" s="50">
        <v>45.55578466614142</v>
      </c>
    </row>
    <row r="16" spans="2:15" ht="26.25" customHeight="1" x14ac:dyDescent="0.3">
      <c r="B16" s="493">
        <v>2013</v>
      </c>
      <c r="C16" s="49">
        <v>188382</v>
      </c>
      <c r="D16" s="49">
        <v>5472528</v>
      </c>
      <c r="E16" s="52">
        <v>34.42321354956978</v>
      </c>
      <c r="F16" s="53">
        <v>117793</v>
      </c>
      <c r="G16" s="53">
        <v>1023023</v>
      </c>
      <c r="H16" s="54">
        <v>115.14208380456745</v>
      </c>
      <c r="I16" s="49">
        <v>306175</v>
      </c>
      <c r="J16" s="49">
        <v>6495551</v>
      </c>
      <c r="K16" s="50">
        <v>47.136109007534543</v>
      </c>
    </row>
    <row r="17" spans="2:30" ht="26.25" customHeight="1" x14ac:dyDescent="0.3">
      <c r="B17" s="493">
        <v>2014</v>
      </c>
      <c r="C17" s="49">
        <v>188046</v>
      </c>
      <c r="D17" s="49">
        <v>5401249</v>
      </c>
      <c r="E17" s="52">
        <v>34.815280687855712</v>
      </c>
      <c r="F17" s="49">
        <v>119834</v>
      </c>
      <c r="G17" s="49">
        <v>1053191</v>
      </c>
      <c r="H17" s="52">
        <v>113.78183064610313</v>
      </c>
      <c r="I17" s="49">
        <v>307880</v>
      </c>
      <c r="J17" s="49">
        <v>6454440</v>
      </c>
      <c r="K17" s="50">
        <v>47.700497641933303</v>
      </c>
    </row>
    <row r="18" spans="2:30" ht="26.25" customHeight="1" x14ac:dyDescent="0.3">
      <c r="B18" s="493">
        <v>2015</v>
      </c>
      <c r="C18" s="49">
        <v>194535</v>
      </c>
      <c r="D18" s="49">
        <v>5357084</v>
      </c>
      <c r="E18" s="52">
        <f>C18/D18*1000</f>
        <v>36.313598965407301</v>
      </c>
      <c r="F18" s="49">
        <v>127792</v>
      </c>
      <c r="G18" s="49">
        <v>1079912</v>
      </c>
      <c r="H18" s="52">
        <f>F18/G18*1000</f>
        <v>118.33556808332531</v>
      </c>
      <c r="I18" s="49">
        <v>322327</v>
      </c>
      <c r="J18" s="49">
        <v>6436996</v>
      </c>
      <c r="K18" s="50">
        <f>I18/J18*1000</f>
        <v>50.074133959381051</v>
      </c>
    </row>
    <row r="19" spans="2:30" s="55" customFormat="1" ht="26.25" customHeight="1" x14ac:dyDescent="0.3">
      <c r="B19" s="493">
        <v>2016</v>
      </c>
      <c r="C19" s="49">
        <v>201458</v>
      </c>
      <c r="D19" s="49">
        <v>5364190</v>
      </c>
      <c r="E19" s="52">
        <f>C19/D19*1000</f>
        <v>37.556089549400745</v>
      </c>
      <c r="F19" s="49">
        <v>134362</v>
      </c>
      <c r="G19" s="49">
        <v>1102806</v>
      </c>
      <c r="H19" s="52">
        <f>F19/G19*1000</f>
        <v>121.83647894552622</v>
      </c>
      <c r="I19" s="49">
        <v>335820</v>
      </c>
      <c r="J19" s="49">
        <v>6466996</v>
      </c>
      <c r="K19" s="50">
        <f>I19/J19*1000</f>
        <v>51.928283240008192</v>
      </c>
    </row>
    <row r="20" spans="2:30" s="55" customFormat="1" ht="26.25" customHeight="1" x14ac:dyDescent="0.3">
      <c r="B20" s="493">
        <v>2017</v>
      </c>
      <c r="C20" s="427">
        <v>208814</v>
      </c>
      <c r="D20" s="427">
        <v>5380697</v>
      </c>
      <c r="E20" s="428">
        <v>38.807983426682448</v>
      </c>
      <c r="F20" s="427">
        <v>141083</v>
      </c>
      <c r="G20" s="427">
        <v>1126487</v>
      </c>
      <c r="H20" s="428">
        <v>125.24156958757624</v>
      </c>
      <c r="I20" s="427">
        <v>349897</v>
      </c>
      <c r="J20" s="427">
        <v>6507184</v>
      </c>
      <c r="K20" s="429">
        <v>53.77087846294188</v>
      </c>
    </row>
    <row r="21" spans="2:30" s="55" customFormat="1" ht="26.25" customHeight="1" x14ac:dyDescent="0.3">
      <c r="B21" s="496">
        <v>2018</v>
      </c>
      <c r="C21" s="494">
        <v>215878</v>
      </c>
      <c r="D21" s="494">
        <v>5423824</v>
      </c>
      <c r="E21" s="495">
        <f>C21*1000/D21</f>
        <v>39.801807728274369</v>
      </c>
      <c r="F21" s="494">
        <v>148076</v>
      </c>
      <c r="G21" s="494">
        <v>1154255</v>
      </c>
      <c r="H21" s="495">
        <f>F21*1000/G21</f>
        <v>128.28707694573555</v>
      </c>
      <c r="I21" s="494">
        <f>C21+F21</f>
        <v>363954</v>
      </c>
      <c r="J21" s="494">
        <f>D21+G21</f>
        <v>6578079</v>
      </c>
      <c r="K21" s="497">
        <f>I21*1000/J21</f>
        <v>55.328310894411572</v>
      </c>
    </row>
    <row r="22" spans="2:30" s="55" customFormat="1" ht="26.25" customHeight="1" x14ac:dyDescent="0.3">
      <c r="B22" s="493" t="s">
        <v>363</v>
      </c>
      <c r="C22" s="49">
        <v>218505</v>
      </c>
      <c r="D22" s="49">
        <v>5482355</v>
      </c>
      <c r="E22" s="52">
        <v>39.856047264359937</v>
      </c>
      <c r="F22" s="49">
        <v>159690</v>
      </c>
      <c r="G22" s="49">
        <v>1181039</v>
      </c>
      <c r="H22" s="52">
        <v>135.21145364378316</v>
      </c>
      <c r="I22" s="49">
        <v>378195</v>
      </c>
      <c r="J22" s="49">
        <v>6663394</v>
      </c>
      <c r="K22" s="50">
        <v>56.757112066313354</v>
      </c>
    </row>
    <row r="23" spans="2:30" s="55" customFormat="1" ht="26.25" customHeight="1" thickBot="1" x14ac:dyDescent="0.35">
      <c r="B23" s="580" t="s">
        <v>369</v>
      </c>
      <c r="C23" s="498">
        <v>219035</v>
      </c>
      <c r="D23" s="498">
        <v>5571150</v>
      </c>
      <c r="E23" s="499">
        <v>39.315940155982162</v>
      </c>
      <c r="F23" s="498">
        <v>163600</v>
      </c>
      <c r="G23" s="498">
        <v>1208738</v>
      </c>
      <c r="H23" s="499">
        <v>135.34777594482841</v>
      </c>
      <c r="I23" s="498">
        <v>382635</v>
      </c>
      <c r="J23" s="498">
        <v>6779888</v>
      </c>
      <c r="K23" s="500">
        <v>56.436772996840062</v>
      </c>
    </row>
    <row r="24" spans="2:30" s="55" customFormat="1" ht="26.25" customHeight="1" thickTop="1" x14ac:dyDescent="0.3">
      <c r="B24" s="55" t="s">
        <v>364</v>
      </c>
      <c r="E24" s="571"/>
    </row>
    <row r="25" spans="2:30" ht="15.5" x14ac:dyDescent="0.35">
      <c r="B25" s="40" t="s">
        <v>370</v>
      </c>
      <c r="C25" s="403"/>
      <c r="D25" s="44"/>
      <c r="E25" s="44"/>
      <c r="F25" s="44"/>
      <c r="G25" s="44"/>
      <c r="H25" s="44"/>
      <c r="I25" s="44"/>
      <c r="J25" s="44"/>
    </row>
    <row r="26" spans="2:30" x14ac:dyDescent="0.3">
      <c r="B26" s="595" t="s">
        <v>371</v>
      </c>
      <c r="C26" s="600"/>
      <c r="D26" s="600"/>
      <c r="E26" s="600"/>
      <c r="F26" s="600"/>
      <c r="G26" s="600"/>
      <c r="H26" s="600"/>
      <c r="I26" s="600"/>
      <c r="J26" s="600"/>
      <c r="K26" s="600"/>
    </row>
    <row r="27" spans="2:30" ht="18.75" customHeight="1" x14ac:dyDescent="0.3">
      <c r="B27" s="595" t="s">
        <v>360</v>
      </c>
      <c r="C27" s="595"/>
      <c r="D27" s="595"/>
      <c r="E27" s="595"/>
      <c r="F27" s="595"/>
      <c r="G27" s="595"/>
      <c r="H27" s="595"/>
      <c r="I27" s="595"/>
      <c r="J27" s="595"/>
      <c r="K27" s="595"/>
      <c r="L27" s="405"/>
      <c r="M27" s="405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</sheetData>
  <mergeCells count="5">
    <mergeCell ref="C2:K2"/>
    <mergeCell ref="C4:K4"/>
    <mergeCell ref="C5:K5"/>
    <mergeCell ref="B26:K26"/>
    <mergeCell ref="B27:K27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</sheetPr>
  <dimension ref="B2:Y15"/>
  <sheetViews>
    <sheetView view="pageLayout" topLeftCell="A4" zoomScaleNormal="100" workbookViewId="0">
      <selection activeCell="D9" sqref="D9:D10"/>
    </sheetView>
  </sheetViews>
  <sheetFormatPr baseColWidth="10" defaultColWidth="11.453125" defaultRowHeight="13" x14ac:dyDescent="0.3"/>
  <cols>
    <col min="1" max="1" width="28.7265625" style="43" customWidth="1"/>
    <col min="2" max="2" width="17.81640625" style="43" customWidth="1"/>
    <col min="3" max="3" width="41.54296875" style="43" customWidth="1"/>
    <col min="4" max="4" width="17.54296875" style="43" customWidth="1"/>
    <col min="5" max="16384" width="11.453125" style="43"/>
  </cols>
  <sheetData>
    <row r="2" spans="2:25" ht="15.5" x14ac:dyDescent="0.35">
      <c r="C2" s="601" t="s">
        <v>76</v>
      </c>
      <c r="D2" s="601"/>
    </row>
    <row r="3" spans="2:25" x14ac:dyDescent="0.3">
      <c r="E3" s="127" t="s">
        <v>276</v>
      </c>
    </row>
    <row r="4" spans="2:25" ht="14.5" x14ac:dyDescent="0.3">
      <c r="C4" s="602" t="s">
        <v>304</v>
      </c>
      <c r="D4" s="602"/>
    </row>
    <row r="5" spans="2:25" ht="15.5" x14ac:dyDescent="0.35">
      <c r="B5" s="120"/>
      <c r="C5" s="595" t="s">
        <v>305</v>
      </c>
      <c r="D5" s="595"/>
      <c r="E5" s="120"/>
    </row>
    <row r="6" spans="2:25" ht="15.5" x14ac:dyDescent="0.35">
      <c r="B6" s="120"/>
      <c r="C6" s="121"/>
      <c r="D6" s="120"/>
      <c r="E6" s="120"/>
    </row>
    <row r="7" spans="2:25" ht="16" thickBot="1" x14ac:dyDescent="0.4">
      <c r="B7" s="122"/>
      <c r="C7" s="122"/>
      <c r="D7" s="123"/>
      <c r="E7" s="123"/>
    </row>
    <row r="8" spans="2:25" ht="16.5" thickTop="1" thickBot="1" x14ac:dyDescent="0.4">
      <c r="B8" s="44"/>
      <c r="C8" s="392" t="s">
        <v>16</v>
      </c>
      <c r="D8" s="396" t="s">
        <v>1</v>
      </c>
      <c r="E8" s="123"/>
    </row>
    <row r="9" spans="2:25" ht="16" thickTop="1" x14ac:dyDescent="0.35">
      <c r="B9" s="400" t="s">
        <v>17</v>
      </c>
      <c r="C9" s="393">
        <v>191426</v>
      </c>
      <c r="D9" s="394">
        <v>50.022473084561511</v>
      </c>
      <c r="E9" s="123"/>
    </row>
    <row r="10" spans="2:25" ht="16" thickBot="1" x14ac:dyDescent="0.4">
      <c r="B10" s="401" t="s">
        <v>18</v>
      </c>
      <c r="C10" s="395">
        <v>191254</v>
      </c>
      <c r="D10" s="397">
        <v>49.977526915438489</v>
      </c>
      <c r="E10" s="124"/>
    </row>
    <row r="11" spans="2:25" ht="16" thickBot="1" x14ac:dyDescent="0.4">
      <c r="B11" s="402" t="s">
        <v>15</v>
      </c>
      <c r="C11" s="398">
        <v>382680</v>
      </c>
      <c r="D11" s="399">
        <v>100</v>
      </c>
      <c r="E11" s="124"/>
    </row>
    <row r="12" spans="2:25" ht="16" thickTop="1" x14ac:dyDescent="0.35">
      <c r="E12" s="124"/>
      <c r="F12" s="125"/>
    </row>
    <row r="13" spans="2:25" x14ac:dyDescent="0.3">
      <c r="B13" s="595" t="s">
        <v>372</v>
      </c>
      <c r="C13" s="595"/>
      <c r="D13" s="595"/>
      <c r="E13" s="79"/>
      <c r="F13" s="79"/>
    </row>
    <row r="14" spans="2:25" ht="27.75" customHeight="1" x14ac:dyDescent="0.3">
      <c r="B14" s="596" t="s">
        <v>360</v>
      </c>
      <c r="C14" s="596"/>
      <c r="D14" s="59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2:25" ht="15.5" x14ac:dyDescent="0.35">
      <c r="B15" s="126"/>
      <c r="C15" s="126"/>
      <c r="D15" s="126"/>
      <c r="E15" s="124"/>
      <c r="F15" s="125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39997558519241921"/>
    <pageSetUpPr fitToPage="1"/>
  </sheetPr>
  <dimension ref="A2:AE18"/>
  <sheetViews>
    <sheetView view="pageLayout" topLeftCell="A7" zoomScaleNormal="100" workbookViewId="0">
      <selection activeCell="E16" sqref="E16"/>
    </sheetView>
  </sheetViews>
  <sheetFormatPr baseColWidth="10" defaultColWidth="11.453125" defaultRowHeight="13" x14ac:dyDescent="0.3"/>
  <cols>
    <col min="1" max="1" width="13" style="243" customWidth="1"/>
    <col min="2" max="2" width="19.26953125" style="32" customWidth="1"/>
    <col min="3" max="3" width="12.453125" style="32" customWidth="1"/>
    <col min="4" max="4" width="21" style="32" hidden="1" customWidth="1"/>
    <col min="5" max="5" width="14.26953125" style="32" bestFit="1" customWidth="1"/>
    <col min="6" max="6" width="18.453125" style="32" customWidth="1"/>
    <col min="7" max="7" width="17" style="32" hidden="1" customWidth="1"/>
    <col min="8" max="8" width="14.26953125" style="32" bestFit="1" customWidth="1"/>
    <col min="9" max="9" width="11.54296875" style="32" customWidth="1"/>
    <col min="10" max="10" width="16" style="32" hidden="1" customWidth="1"/>
    <col min="11" max="11" width="14.26953125" style="32" bestFit="1" customWidth="1"/>
    <col min="12" max="12" width="40.1796875" style="32" hidden="1" customWidth="1"/>
    <col min="13" max="13" width="11.453125" style="32"/>
    <col min="14" max="14" width="11.7265625" style="32" customWidth="1"/>
    <col min="15" max="15" width="5.54296875" style="32" customWidth="1"/>
    <col min="16" max="16384" width="11.453125" style="32"/>
  </cols>
  <sheetData>
    <row r="2" spans="2:12" ht="14.5" x14ac:dyDescent="0.35">
      <c r="B2" s="82"/>
      <c r="C2" s="605" t="s">
        <v>59</v>
      </c>
      <c r="D2" s="605"/>
      <c r="E2" s="605"/>
      <c r="F2" s="605"/>
      <c r="G2" s="605"/>
      <c r="H2" s="605"/>
      <c r="I2" s="605"/>
      <c r="J2" s="605"/>
      <c r="K2" s="605"/>
    </row>
    <row r="3" spans="2:12" ht="14.5" x14ac:dyDescent="0.35">
      <c r="B3" s="243"/>
      <c r="C3" s="82"/>
      <c r="D3" s="82"/>
      <c r="E3" s="82"/>
      <c r="F3" s="82"/>
      <c r="G3" s="82"/>
      <c r="H3" s="82"/>
      <c r="I3" s="82"/>
      <c r="J3" s="82"/>
      <c r="K3" s="117" t="s">
        <v>276</v>
      </c>
    </row>
    <row r="4" spans="2:12" ht="35.25" customHeight="1" x14ac:dyDescent="0.35">
      <c r="C4" s="604" t="s">
        <v>19</v>
      </c>
      <c r="D4" s="604"/>
      <c r="E4" s="604"/>
      <c r="F4" s="604"/>
      <c r="G4" s="604"/>
      <c r="H4" s="604"/>
      <c r="I4" s="604"/>
      <c r="J4" s="604"/>
      <c r="K4" s="604"/>
    </row>
    <row r="5" spans="2:12" ht="18.75" customHeight="1" x14ac:dyDescent="0.35">
      <c r="B5" s="82"/>
      <c r="C5" s="603" t="s">
        <v>265</v>
      </c>
      <c r="D5" s="603"/>
      <c r="E5" s="603"/>
      <c r="F5" s="603"/>
      <c r="G5" s="603"/>
      <c r="H5" s="603"/>
      <c r="I5" s="603"/>
      <c r="J5" s="603"/>
      <c r="K5" s="603"/>
    </row>
    <row r="6" spans="2:12" ht="14.5" x14ac:dyDescent="0.35"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2:12" s="244" customFormat="1" ht="15" thickBot="1" x14ac:dyDescent="0.4">
      <c r="D7" s="244" t="s">
        <v>69</v>
      </c>
      <c r="G7" s="244" t="s">
        <v>69</v>
      </c>
      <c r="J7" s="244" t="s">
        <v>69</v>
      </c>
    </row>
    <row r="8" spans="2:12" ht="15.5" thickTop="1" thickBot="1" x14ac:dyDescent="0.4">
      <c r="B8" s="382"/>
      <c r="C8" s="386" t="s">
        <v>17</v>
      </c>
      <c r="D8" s="387"/>
      <c r="E8" s="387" t="s">
        <v>54</v>
      </c>
      <c r="F8" s="387" t="s">
        <v>18</v>
      </c>
      <c r="G8" s="387"/>
      <c r="H8" s="387" t="s">
        <v>54</v>
      </c>
      <c r="I8" s="387" t="s">
        <v>15</v>
      </c>
      <c r="J8" s="387"/>
      <c r="K8" s="388" t="s">
        <v>54</v>
      </c>
      <c r="L8" s="118" t="s">
        <v>1</v>
      </c>
    </row>
    <row r="9" spans="2:12" ht="20.25" customHeight="1" x14ac:dyDescent="0.35">
      <c r="B9" s="384" t="s">
        <v>20</v>
      </c>
      <c r="C9" s="375">
        <v>2400</v>
      </c>
      <c r="D9" s="389">
        <v>192028</v>
      </c>
      <c r="E9" s="327">
        <v>12.498177349136583</v>
      </c>
      <c r="F9" s="328">
        <v>1227</v>
      </c>
      <c r="G9" s="390">
        <v>182122</v>
      </c>
      <c r="H9" s="327">
        <v>6.737242068503531</v>
      </c>
      <c r="I9" s="328">
        <v>3627</v>
      </c>
      <c r="J9" s="376">
        <v>374150</v>
      </c>
      <c r="K9" s="377">
        <v>9.6939730054790854</v>
      </c>
    </row>
    <row r="10" spans="2:12" ht="20.25" customHeight="1" x14ac:dyDescent="0.35">
      <c r="B10" s="385" t="s">
        <v>21</v>
      </c>
      <c r="C10" s="375">
        <v>14893</v>
      </c>
      <c r="D10" s="390">
        <v>433908</v>
      </c>
      <c r="E10" s="327">
        <v>34.322944034219233</v>
      </c>
      <c r="F10" s="328">
        <v>7336</v>
      </c>
      <c r="G10" s="390">
        <v>412068</v>
      </c>
      <c r="H10" s="327">
        <v>17.802886902161781</v>
      </c>
      <c r="I10" s="328">
        <v>22229</v>
      </c>
      <c r="J10" s="376">
        <v>845976</v>
      </c>
      <c r="K10" s="377">
        <v>26.276159134538098</v>
      </c>
    </row>
    <row r="11" spans="2:12" ht="20.25" customHeight="1" x14ac:dyDescent="0.35">
      <c r="B11" s="385" t="s">
        <v>22</v>
      </c>
      <c r="C11" s="375">
        <v>33211</v>
      </c>
      <c r="D11" s="390">
        <v>1191263</v>
      </c>
      <c r="E11" s="327">
        <v>27.878814334030352</v>
      </c>
      <c r="F11" s="328">
        <v>26119</v>
      </c>
      <c r="G11" s="390">
        <v>1230022</v>
      </c>
      <c r="H11" s="327">
        <v>21.234579544105717</v>
      </c>
      <c r="I11" s="328">
        <v>59330</v>
      </c>
      <c r="J11" s="376">
        <v>2421285</v>
      </c>
      <c r="K11" s="377">
        <v>24.503517760197582</v>
      </c>
    </row>
    <row r="12" spans="2:12" ht="20.25" customHeight="1" x14ac:dyDescent="0.35">
      <c r="B12" s="385" t="s">
        <v>23</v>
      </c>
      <c r="C12" s="391">
        <v>68763</v>
      </c>
      <c r="D12" s="390">
        <v>924144</v>
      </c>
      <c r="E12" s="327">
        <v>74.407235236067109</v>
      </c>
      <c r="F12" s="328">
        <v>65086</v>
      </c>
      <c r="G12" s="390">
        <v>1005595</v>
      </c>
      <c r="H12" s="327">
        <v>64.723869947642939</v>
      </c>
      <c r="I12" s="328">
        <v>133849</v>
      </c>
      <c r="J12" s="376">
        <v>1929739</v>
      </c>
      <c r="K12" s="377">
        <v>69.361193404911234</v>
      </c>
    </row>
    <row r="13" spans="2:12" ht="20.25" customHeight="1" x14ac:dyDescent="0.35">
      <c r="B13" s="385" t="s">
        <v>24</v>
      </c>
      <c r="C13" s="391">
        <v>72139</v>
      </c>
      <c r="D13" s="390">
        <v>502450</v>
      </c>
      <c r="E13" s="327">
        <v>143.57448502338539</v>
      </c>
      <c r="F13" s="328">
        <v>91461</v>
      </c>
      <c r="G13" s="390">
        <v>706288</v>
      </c>
      <c r="H13" s="327">
        <v>129.49533334843576</v>
      </c>
      <c r="I13" s="328">
        <v>163600</v>
      </c>
      <c r="J13" s="376">
        <v>1208738</v>
      </c>
      <c r="K13" s="377">
        <v>135.34777594482841</v>
      </c>
    </row>
    <row r="14" spans="2:12" s="426" customFormat="1" ht="20.25" customHeight="1" thickBot="1" x14ac:dyDescent="0.4">
      <c r="B14" s="385" t="s">
        <v>334</v>
      </c>
      <c r="C14" s="439">
        <v>20</v>
      </c>
      <c r="D14" s="440"/>
      <c r="E14" s="441"/>
      <c r="F14" s="442">
        <v>25</v>
      </c>
      <c r="G14" s="440"/>
      <c r="H14" s="441"/>
      <c r="I14" s="442">
        <v>45</v>
      </c>
      <c r="J14" s="443"/>
      <c r="K14" s="444"/>
    </row>
    <row r="15" spans="2:12" ht="15" thickBot="1" x14ac:dyDescent="0.4">
      <c r="B15" s="383" t="s">
        <v>15</v>
      </c>
      <c r="C15" s="378">
        <v>191426</v>
      </c>
      <c r="D15" s="379">
        <v>3243793</v>
      </c>
      <c r="E15" s="380">
        <v>59.013013469108543</v>
      </c>
      <c r="F15" s="379">
        <v>191254</v>
      </c>
      <c r="G15" s="379">
        <v>3536095</v>
      </c>
      <c r="H15" s="380">
        <v>54.08621657506373</v>
      </c>
      <c r="I15" s="379">
        <v>382680</v>
      </c>
      <c r="J15" s="379">
        <v>6779888</v>
      </c>
      <c r="K15" s="381">
        <v>56.443410274624</v>
      </c>
      <c r="L15" s="119">
        <f>(I15/J15)*100</f>
        <v>5.6443410274624002</v>
      </c>
    </row>
    <row r="16" spans="2:12" x14ac:dyDescent="0.3">
      <c r="J16" s="116"/>
    </row>
    <row r="17" spans="3:31" s="491" customFormat="1" ht="13" customHeight="1" x14ac:dyDescent="0.3">
      <c r="C17" s="405" t="s">
        <v>373</v>
      </c>
      <c r="D17" s="79"/>
      <c r="E17" s="79"/>
      <c r="F17" s="79"/>
      <c r="G17" s="79"/>
      <c r="H17" s="79"/>
      <c r="I17" s="79"/>
      <c r="J17" s="79"/>
      <c r="K17" s="79"/>
      <c r="L17" s="79"/>
    </row>
    <row r="18" spans="3:31" ht="30.75" customHeight="1" x14ac:dyDescent="0.3">
      <c r="C18" s="596" t="str">
        <f>'Tabla 3'!$B$14</f>
        <v>Dirección General de Atención a las Personas con Discapacidad  de la Consejería de Políticas Sociales, Familias, Igualdad y Natalidad de la Comunidad de Madrid</v>
      </c>
      <c r="D18" s="596"/>
      <c r="E18" s="596"/>
      <c r="F18" s="596"/>
      <c r="G18" s="596"/>
      <c r="H18" s="596"/>
      <c r="I18" s="596"/>
      <c r="J18" s="596"/>
      <c r="K18" s="59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</sheetData>
  <mergeCells count="4"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5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39997558519241921"/>
    <pageSetUpPr fitToPage="1"/>
  </sheetPr>
  <dimension ref="A1:K18"/>
  <sheetViews>
    <sheetView view="pageLayout" topLeftCell="A4" zoomScaleNormal="100" workbookViewId="0">
      <selection activeCell="E20" sqref="E20"/>
    </sheetView>
  </sheetViews>
  <sheetFormatPr baseColWidth="10" defaultColWidth="9.1796875" defaultRowHeight="13" x14ac:dyDescent="0.3"/>
  <cols>
    <col min="1" max="1" width="2.7265625" style="243" customWidth="1"/>
    <col min="2" max="2" width="21.453125" style="32" customWidth="1"/>
    <col min="3" max="3" width="12.54296875" style="32" customWidth="1"/>
    <col min="4" max="4" width="13.54296875" style="32" hidden="1" customWidth="1"/>
    <col min="5" max="5" width="22" style="32" customWidth="1"/>
    <col min="6" max="6" width="16.1796875" style="32" customWidth="1"/>
    <col min="7" max="7" width="14.7265625" style="32" hidden="1" customWidth="1"/>
    <col min="8" max="8" width="21.26953125" style="32" customWidth="1"/>
    <col min="9" max="9" width="10.7265625" style="32" customWidth="1"/>
    <col min="10" max="10" width="19" style="32" hidden="1" customWidth="1"/>
    <col min="11" max="11" width="20.7265625" style="32" customWidth="1"/>
    <col min="12" max="12" width="12.81640625" style="32" customWidth="1"/>
    <col min="13" max="16384" width="9.1796875" style="32"/>
  </cols>
  <sheetData>
    <row r="1" spans="2:11" ht="12" customHeight="1" x14ac:dyDescent="0.3"/>
    <row r="2" spans="2:11" ht="14.5" x14ac:dyDescent="0.35">
      <c r="B2" s="82"/>
      <c r="C2" s="605" t="s">
        <v>264</v>
      </c>
      <c r="D2" s="605"/>
      <c r="E2" s="605"/>
      <c r="F2" s="605"/>
      <c r="G2" s="605"/>
      <c r="H2" s="605"/>
      <c r="I2" s="605"/>
      <c r="J2" s="605"/>
      <c r="K2" s="605"/>
    </row>
    <row r="3" spans="2:11" ht="14.5" x14ac:dyDescent="0.35">
      <c r="B3" s="243"/>
      <c r="C3" s="82"/>
      <c r="D3" s="82"/>
      <c r="E3" s="75"/>
      <c r="F3" s="75"/>
      <c r="G3" s="75"/>
      <c r="H3" s="82"/>
      <c r="I3" s="82"/>
      <c r="J3" s="82"/>
      <c r="K3" s="117" t="s">
        <v>276</v>
      </c>
    </row>
    <row r="4" spans="2:11" ht="14.5" x14ac:dyDescent="0.35">
      <c r="C4" s="605" t="s">
        <v>25</v>
      </c>
      <c r="D4" s="605"/>
      <c r="E4" s="605"/>
      <c r="F4" s="605"/>
      <c r="G4" s="605"/>
      <c r="H4" s="605"/>
      <c r="I4" s="605"/>
      <c r="J4" s="605"/>
      <c r="K4" s="605"/>
    </row>
    <row r="5" spans="2:11" x14ac:dyDescent="0.3">
      <c r="C5" s="595" t="s">
        <v>266</v>
      </c>
      <c r="D5" s="595"/>
      <c r="E5" s="595"/>
      <c r="F5" s="595"/>
      <c r="G5" s="595"/>
      <c r="H5" s="595"/>
      <c r="I5" s="595"/>
      <c r="J5" s="595"/>
      <c r="K5" s="595"/>
    </row>
    <row r="6" spans="2:11" ht="19" thickBot="1" x14ac:dyDescent="0.5">
      <c r="B6" s="82"/>
      <c r="C6" s="82"/>
      <c r="D6" s="156" t="s">
        <v>69</v>
      </c>
      <c r="E6" s="82"/>
      <c r="F6" s="82"/>
      <c r="G6" s="156" t="s">
        <v>69</v>
      </c>
      <c r="H6" s="82"/>
      <c r="I6" s="82"/>
      <c r="J6" s="156" t="s">
        <v>69</v>
      </c>
      <c r="K6" s="82"/>
    </row>
    <row r="7" spans="2:11" ht="15" thickBot="1" x14ac:dyDescent="0.4">
      <c r="B7" s="82"/>
      <c r="C7" s="445" t="s">
        <v>17</v>
      </c>
      <c r="D7" s="446"/>
      <c r="E7" s="446" t="s">
        <v>54</v>
      </c>
      <c r="F7" s="446" t="s">
        <v>18</v>
      </c>
      <c r="G7" s="446"/>
      <c r="H7" s="446" t="s">
        <v>54</v>
      </c>
      <c r="I7" s="446" t="s">
        <v>15</v>
      </c>
      <c r="J7" s="446"/>
      <c r="K7" s="447" t="s">
        <v>54</v>
      </c>
    </row>
    <row r="8" spans="2:11" ht="14.5" x14ac:dyDescent="0.35">
      <c r="B8" s="83" t="s">
        <v>20</v>
      </c>
      <c r="C8" s="452">
        <v>2400</v>
      </c>
      <c r="D8" s="453">
        <v>192028</v>
      </c>
      <c r="E8" s="454">
        <v>12.498177349136583</v>
      </c>
      <c r="F8" s="455">
        <v>1227</v>
      </c>
      <c r="G8" s="456">
        <v>182122</v>
      </c>
      <c r="H8" s="454">
        <v>6.737242068503531</v>
      </c>
      <c r="I8" s="457">
        <v>3627</v>
      </c>
      <c r="J8" s="458">
        <v>374150</v>
      </c>
      <c r="K8" s="459">
        <v>9.6939730054790854</v>
      </c>
    </row>
    <row r="9" spans="2:11" ht="14.5" x14ac:dyDescent="0.35">
      <c r="B9" s="86" t="s">
        <v>21</v>
      </c>
      <c r="C9" s="112">
        <v>14893</v>
      </c>
      <c r="D9" s="168">
        <v>433908</v>
      </c>
      <c r="E9" s="113">
        <v>34.322944034219233</v>
      </c>
      <c r="F9" s="84">
        <v>7336</v>
      </c>
      <c r="G9" s="168">
        <v>412068</v>
      </c>
      <c r="H9" s="113">
        <v>17.802886902161781</v>
      </c>
      <c r="I9" s="85">
        <v>22229</v>
      </c>
      <c r="J9" s="114">
        <v>845976</v>
      </c>
      <c r="K9" s="115">
        <v>26.276159134538098</v>
      </c>
    </row>
    <row r="10" spans="2:11" ht="14.5" x14ac:dyDescent="0.35">
      <c r="B10" s="86" t="s">
        <v>22</v>
      </c>
      <c r="C10" s="112">
        <v>33211</v>
      </c>
      <c r="D10" s="168">
        <v>1191263</v>
      </c>
      <c r="E10" s="113">
        <v>27.878814334030352</v>
      </c>
      <c r="F10" s="84">
        <v>26119</v>
      </c>
      <c r="G10" s="168">
        <v>1230022</v>
      </c>
      <c r="H10" s="113">
        <v>21.234579544105717</v>
      </c>
      <c r="I10" s="85">
        <v>59330</v>
      </c>
      <c r="J10" s="114">
        <v>2421285</v>
      </c>
      <c r="K10" s="115">
        <v>24.503517760197582</v>
      </c>
    </row>
    <row r="11" spans="2:11" ht="15" thickBot="1" x14ac:dyDescent="0.4">
      <c r="B11" s="86" t="s">
        <v>23</v>
      </c>
      <c r="C11" s="460">
        <v>68763</v>
      </c>
      <c r="D11" s="461">
        <v>924144</v>
      </c>
      <c r="E11" s="462">
        <v>74.407235236067109</v>
      </c>
      <c r="F11" s="463">
        <v>65086</v>
      </c>
      <c r="G11" s="461">
        <v>1005595</v>
      </c>
      <c r="H11" s="462">
        <v>64.723869947642939</v>
      </c>
      <c r="I11" s="464">
        <v>133849</v>
      </c>
      <c r="J11" s="465">
        <v>1929739</v>
      </c>
      <c r="K11" s="466">
        <v>69.361193404911234</v>
      </c>
    </row>
    <row r="12" spans="2:11" ht="17.25" customHeight="1" thickBot="1" x14ac:dyDescent="0.4">
      <c r="B12" s="167" t="s">
        <v>15</v>
      </c>
      <c r="C12" s="448">
        <f>SUM(C8:C11)</f>
        <v>119267</v>
      </c>
      <c r="D12" s="449">
        <f>SUM(D8:D11)</f>
        <v>2741343</v>
      </c>
      <c r="E12" s="450">
        <f>C12/D12*1000</f>
        <v>43.506777517443091</v>
      </c>
      <c r="F12" s="449">
        <f>SUM(F8:F11)</f>
        <v>99768</v>
      </c>
      <c r="G12" s="449">
        <f>SUM(G8:G11)</f>
        <v>2829807</v>
      </c>
      <c r="H12" s="450">
        <f>F12/G12*1000</f>
        <v>35.2561146396203</v>
      </c>
      <c r="I12" s="449">
        <f>SUM(I8:I11)</f>
        <v>219035</v>
      </c>
      <c r="J12" s="449">
        <f>SUM(J8:J11)</f>
        <v>5571150</v>
      </c>
      <c r="K12" s="451">
        <f>I12/J12*1000</f>
        <v>39.315940155982162</v>
      </c>
    </row>
    <row r="13" spans="2:11" x14ac:dyDescent="0.3">
      <c r="J13" s="116"/>
    </row>
    <row r="15" spans="2:11" x14ac:dyDescent="0.3">
      <c r="B15" s="595" t="s">
        <v>374</v>
      </c>
      <c r="C15" s="595"/>
      <c r="D15" s="595"/>
      <c r="E15" s="595"/>
      <c r="F15" s="595"/>
      <c r="G15" s="595"/>
      <c r="H15" s="595"/>
      <c r="I15" s="595"/>
      <c r="J15" s="595"/>
      <c r="K15" s="595"/>
    </row>
    <row r="16" spans="2:11" x14ac:dyDescent="0.3">
      <c r="B16" s="596" t="str">
        <f>'Tabla 3'!$B$14</f>
        <v>Dirección General de Atención a las Personas con Discapacidad  de la Consejería de Políticas Sociales, Familias, Igualdad y Natalidad de la Comunidad de Madrid</v>
      </c>
      <c r="C16" s="596"/>
      <c r="D16" s="596"/>
      <c r="E16" s="596"/>
      <c r="F16" s="596"/>
      <c r="G16" s="596"/>
      <c r="H16" s="596"/>
      <c r="I16" s="596"/>
      <c r="J16" s="596"/>
      <c r="K16" s="596"/>
    </row>
    <row r="17" spans="3:8" x14ac:dyDescent="0.3">
      <c r="C17" s="36"/>
      <c r="D17" s="36"/>
      <c r="E17" s="36"/>
      <c r="F17" s="36"/>
      <c r="G17" s="36"/>
      <c r="H17" s="36"/>
    </row>
    <row r="18" spans="3:8" ht="15" customHeight="1" x14ac:dyDescent="0.3">
      <c r="C18" s="36"/>
      <c r="D18" s="36"/>
      <c r="E18" s="36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ignoredErrors>
    <ignoredError sqref="E12 H12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S65"/>
  <sheetViews>
    <sheetView topLeftCell="A4" zoomScaleNormal="100" workbookViewId="0">
      <selection activeCell="J10" sqref="J10:J14"/>
    </sheetView>
  </sheetViews>
  <sheetFormatPr baseColWidth="10" defaultColWidth="7.26953125" defaultRowHeight="13" x14ac:dyDescent="0.3"/>
  <cols>
    <col min="1" max="1" width="2.81640625" style="243" customWidth="1"/>
    <col min="2" max="2" width="25.453125" style="32" customWidth="1"/>
    <col min="3" max="13" width="10.1796875" style="32" customWidth="1"/>
    <col min="14" max="14" width="18.26953125" style="32" customWidth="1"/>
    <col min="15" max="15" width="23" style="32" customWidth="1"/>
    <col min="16" max="16" width="25.7265625" style="32" customWidth="1"/>
    <col min="17" max="18" width="7.7265625" style="32" customWidth="1"/>
    <col min="19" max="19" width="31.453125" style="32" customWidth="1"/>
    <col min="20" max="16384" width="7.26953125" style="32"/>
  </cols>
  <sheetData>
    <row r="1" spans="1:19" x14ac:dyDescent="0.3">
      <c r="B1" s="243"/>
    </row>
    <row r="2" spans="1:19" ht="14.5" x14ac:dyDescent="0.35">
      <c r="C2" s="609" t="s">
        <v>60</v>
      </c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</row>
    <row r="3" spans="1:19" x14ac:dyDescent="0.3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31" t="s">
        <v>276</v>
      </c>
    </row>
    <row r="4" spans="1:19" x14ac:dyDescent="0.3">
      <c r="C4" s="608" t="s">
        <v>67</v>
      </c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</row>
    <row r="5" spans="1:19" x14ac:dyDescent="0.3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9" ht="13.5" thickBot="1" x14ac:dyDescent="0.3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36"/>
    </row>
    <row r="7" spans="1:19" ht="19.75" customHeight="1" thickTop="1" x14ac:dyDescent="0.3">
      <c r="B7" s="109"/>
      <c r="C7" s="610" t="s">
        <v>40</v>
      </c>
      <c r="D7" s="611"/>
      <c r="E7" s="612"/>
      <c r="F7" s="613" t="s">
        <v>41</v>
      </c>
      <c r="G7" s="611"/>
      <c r="H7" s="612"/>
      <c r="I7" s="613" t="s">
        <v>23</v>
      </c>
      <c r="J7" s="611"/>
      <c r="K7" s="614"/>
      <c r="L7" s="615" t="s">
        <v>42</v>
      </c>
      <c r="M7" s="617" t="s">
        <v>43</v>
      </c>
      <c r="N7" s="606" t="s">
        <v>15</v>
      </c>
      <c r="O7" s="36"/>
    </row>
    <row r="8" spans="1:19" ht="19.75" customHeight="1" thickBot="1" x14ac:dyDescent="0.35">
      <c r="B8" s="109"/>
      <c r="C8" s="346" t="s">
        <v>38</v>
      </c>
      <c r="D8" s="277" t="s">
        <v>39</v>
      </c>
      <c r="E8" s="278" t="s">
        <v>44</v>
      </c>
      <c r="F8" s="276" t="s">
        <v>38</v>
      </c>
      <c r="G8" s="277" t="s">
        <v>39</v>
      </c>
      <c r="H8" s="278" t="s">
        <v>44</v>
      </c>
      <c r="I8" s="276" t="s">
        <v>38</v>
      </c>
      <c r="J8" s="277" t="s">
        <v>39</v>
      </c>
      <c r="K8" s="364" t="s">
        <v>44</v>
      </c>
      <c r="L8" s="616"/>
      <c r="M8" s="618"/>
      <c r="N8" s="607"/>
      <c r="O8" s="36"/>
    </row>
    <row r="9" spans="1:19" s="110" customFormat="1" ht="19.75" customHeight="1" thickTop="1" x14ac:dyDescent="0.3">
      <c r="A9" s="246"/>
      <c r="B9" s="407" t="s">
        <v>34</v>
      </c>
      <c r="C9" s="359">
        <v>1828</v>
      </c>
      <c r="D9" s="348">
        <v>1402</v>
      </c>
      <c r="E9" s="349">
        <v>3230</v>
      </c>
      <c r="F9" s="347">
        <v>9241</v>
      </c>
      <c r="G9" s="348">
        <v>8879</v>
      </c>
      <c r="H9" s="349">
        <v>18120</v>
      </c>
      <c r="I9" s="347">
        <v>39087</v>
      </c>
      <c r="J9" s="348">
        <v>36036</v>
      </c>
      <c r="K9" s="365">
        <v>75123</v>
      </c>
      <c r="L9" s="370">
        <v>50156</v>
      </c>
      <c r="M9" s="348">
        <v>46317</v>
      </c>
      <c r="N9" s="350">
        <v>96473</v>
      </c>
      <c r="P9" s="32"/>
      <c r="Q9" s="32"/>
      <c r="R9" s="32"/>
      <c r="S9" s="32"/>
    </row>
    <row r="10" spans="1:19" ht="19.75" customHeight="1" x14ac:dyDescent="0.3">
      <c r="B10" s="408" t="s">
        <v>3</v>
      </c>
      <c r="C10" s="360">
        <v>396</v>
      </c>
      <c r="D10" s="283">
        <v>403</v>
      </c>
      <c r="E10" s="284">
        <v>799</v>
      </c>
      <c r="F10" s="282">
        <v>3457</v>
      </c>
      <c r="G10" s="283">
        <v>3429</v>
      </c>
      <c r="H10" s="284">
        <v>6886</v>
      </c>
      <c r="I10" s="282">
        <v>16018</v>
      </c>
      <c r="J10" s="283">
        <v>17172</v>
      </c>
      <c r="K10" s="366">
        <v>33190</v>
      </c>
      <c r="L10" s="581">
        <v>19871</v>
      </c>
      <c r="M10" s="283">
        <v>21004</v>
      </c>
      <c r="N10" s="351">
        <v>40875</v>
      </c>
    </row>
    <row r="11" spans="1:19" ht="19.75" customHeight="1" x14ac:dyDescent="0.3">
      <c r="B11" s="408" t="s">
        <v>4</v>
      </c>
      <c r="C11" s="360">
        <v>542</v>
      </c>
      <c r="D11" s="283">
        <v>385</v>
      </c>
      <c r="E11" s="284">
        <v>927</v>
      </c>
      <c r="F11" s="282">
        <v>2389</v>
      </c>
      <c r="G11" s="283">
        <v>2476</v>
      </c>
      <c r="H11" s="284">
        <v>4865</v>
      </c>
      <c r="I11" s="282">
        <v>14400</v>
      </c>
      <c r="J11" s="283">
        <v>11167</v>
      </c>
      <c r="K11" s="366">
        <v>25567</v>
      </c>
      <c r="L11" s="581">
        <v>17331</v>
      </c>
      <c r="M11" s="283">
        <v>14028</v>
      </c>
      <c r="N11" s="351">
        <v>31359</v>
      </c>
    </row>
    <row r="12" spans="1:19" ht="19.75" customHeight="1" x14ac:dyDescent="0.3">
      <c r="B12" s="408" t="s">
        <v>5</v>
      </c>
      <c r="C12" s="360">
        <v>690</v>
      </c>
      <c r="D12" s="283">
        <v>481</v>
      </c>
      <c r="E12" s="284">
        <v>1171</v>
      </c>
      <c r="F12" s="282">
        <v>2785</v>
      </c>
      <c r="G12" s="283">
        <v>2474</v>
      </c>
      <c r="H12" s="284">
        <v>5259</v>
      </c>
      <c r="I12" s="282">
        <v>7133</v>
      </c>
      <c r="J12" s="283">
        <v>6387</v>
      </c>
      <c r="K12" s="366">
        <v>13520</v>
      </c>
      <c r="L12" s="581">
        <v>10608</v>
      </c>
      <c r="M12" s="283">
        <v>9342</v>
      </c>
      <c r="N12" s="351">
        <v>19950</v>
      </c>
    </row>
    <row r="13" spans="1:19" ht="19.75" customHeight="1" x14ac:dyDescent="0.3">
      <c r="B13" s="408" t="s">
        <v>6</v>
      </c>
      <c r="C13" s="360">
        <v>108</v>
      </c>
      <c r="D13" s="283">
        <v>61</v>
      </c>
      <c r="E13" s="284">
        <v>169</v>
      </c>
      <c r="F13" s="282">
        <v>358</v>
      </c>
      <c r="G13" s="283">
        <v>213</v>
      </c>
      <c r="H13" s="284">
        <v>571</v>
      </c>
      <c r="I13" s="282">
        <v>687</v>
      </c>
      <c r="J13" s="283">
        <v>404</v>
      </c>
      <c r="K13" s="366">
        <v>1091</v>
      </c>
      <c r="L13" s="581">
        <v>1153</v>
      </c>
      <c r="M13" s="283">
        <v>678</v>
      </c>
      <c r="N13" s="351">
        <v>1831</v>
      </c>
    </row>
    <row r="14" spans="1:19" ht="19.75" customHeight="1" x14ac:dyDescent="0.3">
      <c r="B14" s="408" t="s">
        <v>7</v>
      </c>
      <c r="C14" s="360">
        <v>92</v>
      </c>
      <c r="D14" s="283">
        <v>72</v>
      </c>
      <c r="E14" s="284">
        <v>164</v>
      </c>
      <c r="F14" s="282">
        <v>252</v>
      </c>
      <c r="G14" s="283">
        <v>287</v>
      </c>
      <c r="H14" s="284">
        <v>539</v>
      </c>
      <c r="I14" s="282">
        <v>849</v>
      </c>
      <c r="J14" s="285">
        <v>906</v>
      </c>
      <c r="K14" s="366">
        <v>1755</v>
      </c>
      <c r="L14" s="581">
        <v>1193</v>
      </c>
      <c r="M14" s="283">
        <v>1265</v>
      </c>
      <c r="N14" s="351">
        <v>2458</v>
      </c>
    </row>
    <row r="15" spans="1:19" s="110" customFormat="1" ht="19.75" customHeight="1" x14ac:dyDescent="0.3">
      <c r="A15" s="246"/>
      <c r="B15" s="409" t="s">
        <v>35</v>
      </c>
      <c r="C15" s="361">
        <v>6679</v>
      </c>
      <c r="D15" s="280">
        <v>3789</v>
      </c>
      <c r="E15" s="281">
        <v>10468</v>
      </c>
      <c r="F15" s="279">
        <v>12717</v>
      </c>
      <c r="G15" s="280">
        <v>9161</v>
      </c>
      <c r="H15" s="281">
        <v>21878</v>
      </c>
      <c r="I15" s="279">
        <v>17415</v>
      </c>
      <c r="J15" s="280">
        <v>17504</v>
      </c>
      <c r="K15" s="367">
        <v>34919</v>
      </c>
      <c r="L15" s="371">
        <v>36811</v>
      </c>
      <c r="M15" s="286">
        <v>30454</v>
      </c>
      <c r="N15" s="352">
        <v>67265</v>
      </c>
      <c r="P15" s="32"/>
      <c r="Q15" s="32"/>
      <c r="R15" s="32"/>
      <c r="S15" s="32"/>
    </row>
    <row r="16" spans="1:19" ht="19.75" customHeight="1" x14ac:dyDescent="0.3">
      <c r="B16" s="408" t="s">
        <v>10</v>
      </c>
      <c r="C16" s="360">
        <v>3500</v>
      </c>
      <c r="D16" s="283">
        <v>2566</v>
      </c>
      <c r="E16" s="284">
        <v>6066</v>
      </c>
      <c r="F16" s="282">
        <v>5754</v>
      </c>
      <c r="G16" s="283">
        <v>4494</v>
      </c>
      <c r="H16" s="284">
        <v>10248</v>
      </c>
      <c r="I16" s="282">
        <v>4423</v>
      </c>
      <c r="J16" s="283">
        <v>3589</v>
      </c>
      <c r="K16" s="366">
        <v>8012</v>
      </c>
      <c r="L16" s="581">
        <v>13677</v>
      </c>
      <c r="M16" s="283">
        <v>10649</v>
      </c>
      <c r="N16" s="351">
        <v>24326</v>
      </c>
    </row>
    <row r="17" spans="1:19" ht="19.75" customHeight="1" x14ac:dyDescent="0.3">
      <c r="B17" s="408" t="s">
        <v>11</v>
      </c>
      <c r="C17" s="360">
        <v>3179</v>
      </c>
      <c r="D17" s="283">
        <v>1223</v>
      </c>
      <c r="E17" s="284">
        <v>4402</v>
      </c>
      <c r="F17" s="282">
        <v>6963</v>
      </c>
      <c r="G17" s="283">
        <v>4667</v>
      </c>
      <c r="H17" s="284">
        <v>11630</v>
      </c>
      <c r="I17" s="282">
        <v>12992</v>
      </c>
      <c r="J17" s="283">
        <v>13915</v>
      </c>
      <c r="K17" s="366">
        <v>26907</v>
      </c>
      <c r="L17" s="581">
        <v>23134</v>
      </c>
      <c r="M17" s="283">
        <v>19805</v>
      </c>
      <c r="N17" s="351">
        <v>42939</v>
      </c>
    </row>
    <row r="18" spans="1:19" s="110" customFormat="1" ht="19.75" customHeight="1" x14ac:dyDescent="0.3">
      <c r="A18" s="246"/>
      <c r="B18" s="409" t="s">
        <v>36</v>
      </c>
      <c r="C18" s="361">
        <v>675</v>
      </c>
      <c r="D18" s="280">
        <v>569</v>
      </c>
      <c r="E18" s="281">
        <v>1244</v>
      </c>
      <c r="F18" s="279">
        <v>2711</v>
      </c>
      <c r="G18" s="280">
        <v>2517</v>
      </c>
      <c r="H18" s="281">
        <v>5228</v>
      </c>
      <c r="I18" s="279">
        <v>8229</v>
      </c>
      <c r="J18" s="280">
        <v>8479</v>
      </c>
      <c r="K18" s="367">
        <v>16708</v>
      </c>
      <c r="L18" s="371">
        <v>11615</v>
      </c>
      <c r="M18" s="286">
        <v>11565</v>
      </c>
      <c r="N18" s="352">
        <v>23180</v>
      </c>
      <c r="P18" s="32"/>
      <c r="Q18" s="32"/>
      <c r="R18" s="32"/>
      <c r="S18" s="32"/>
    </row>
    <row r="19" spans="1:19" ht="19.75" customHeight="1" x14ac:dyDescent="0.3">
      <c r="B19" s="408" t="s">
        <v>13</v>
      </c>
      <c r="C19" s="360">
        <v>365</v>
      </c>
      <c r="D19" s="283">
        <v>318</v>
      </c>
      <c r="E19" s="284">
        <v>683</v>
      </c>
      <c r="F19" s="282">
        <v>1216</v>
      </c>
      <c r="G19" s="283">
        <v>1202</v>
      </c>
      <c r="H19" s="284">
        <v>2418</v>
      </c>
      <c r="I19" s="282">
        <v>3842</v>
      </c>
      <c r="J19" s="283">
        <v>4112</v>
      </c>
      <c r="K19" s="366">
        <v>7954</v>
      </c>
      <c r="L19" s="581">
        <v>5423</v>
      </c>
      <c r="M19" s="283">
        <v>5632</v>
      </c>
      <c r="N19" s="351">
        <v>11055</v>
      </c>
    </row>
    <row r="20" spans="1:19" ht="19.75" customHeight="1" x14ac:dyDescent="0.3">
      <c r="B20" s="408" t="s">
        <v>14</v>
      </c>
      <c r="C20" s="360">
        <v>309</v>
      </c>
      <c r="D20" s="283">
        <v>247</v>
      </c>
      <c r="E20" s="284">
        <v>556</v>
      </c>
      <c r="F20" s="282">
        <v>1488</v>
      </c>
      <c r="G20" s="283">
        <v>1312</v>
      </c>
      <c r="H20" s="284">
        <v>2800</v>
      </c>
      <c r="I20" s="282">
        <v>4365</v>
      </c>
      <c r="J20" s="283">
        <v>4334</v>
      </c>
      <c r="K20" s="366">
        <v>8699</v>
      </c>
      <c r="L20" s="582">
        <v>6162</v>
      </c>
      <c r="M20" s="287">
        <v>5893</v>
      </c>
      <c r="N20" s="353">
        <v>12055</v>
      </c>
    </row>
    <row r="21" spans="1:19" s="416" customFormat="1" ht="19.75" customHeight="1" x14ac:dyDescent="0.3">
      <c r="B21" s="408" t="s">
        <v>306</v>
      </c>
      <c r="C21" s="360">
        <v>1</v>
      </c>
      <c r="D21" s="283">
        <v>4</v>
      </c>
      <c r="E21" s="284">
        <v>5</v>
      </c>
      <c r="F21" s="282">
        <v>7</v>
      </c>
      <c r="G21" s="283">
        <v>3</v>
      </c>
      <c r="H21" s="284">
        <v>10</v>
      </c>
      <c r="I21" s="282">
        <v>22</v>
      </c>
      <c r="J21" s="283">
        <v>33</v>
      </c>
      <c r="K21" s="366">
        <v>55</v>
      </c>
      <c r="L21" s="582">
        <v>30</v>
      </c>
      <c r="M21" s="287">
        <v>40</v>
      </c>
      <c r="N21" s="353">
        <v>70</v>
      </c>
    </row>
    <row r="22" spans="1:19" ht="19.75" customHeight="1" x14ac:dyDescent="0.3">
      <c r="B22" s="409" t="s">
        <v>8</v>
      </c>
      <c r="C22" s="361">
        <v>520</v>
      </c>
      <c r="D22" s="280">
        <v>266</v>
      </c>
      <c r="E22" s="281">
        <v>786</v>
      </c>
      <c r="F22" s="279">
        <v>825</v>
      </c>
      <c r="G22" s="280">
        <v>692</v>
      </c>
      <c r="H22" s="281">
        <v>1517</v>
      </c>
      <c r="I22" s="279">
        <v>1538</v>
      </c>
      <c r="J22" s="280">
        <v>1495</v>
      </c>
      <c r="K22" s="367">
        <v>3033</v>
      </c>
      <c r="L22" s="372">
        <v>2883</v>
      </c>
      <c r="M22" s="280">
        <v>2453</v>
      </c>
      <c r="N22" s="352">
        <v>5336</v>
      </c>
    </row>
    <row r="23" spans="1:19" ht="19.75" customHeight="1" thickBot="1" x14ac:dyDescent="0.35">
      <c r="B23" s="410" t="s">
        <v>295</v>
      </c>
      <c r="C23" s="362">
        <v>6</v>
      </c>
      <c r="D23" s="289">
        <v>3</v>
      </c>
      <c r="E23" s="290">
        <v>9</v>
      </c>
      <c r="F23" s="288">
        <v>462</v>
      </c>
      <c r="G23" s="289">
        <v>325</v>
      </c>
      <c r="H23" s="290">
        <v>787</v>
      </c>
      <c r="I23" s="288">
        <v>2494</v>
      </c>
      <c r="J23" s="289">
        <v>1572</v>
      </c>
      <c r="K23" s="368">
        <v>4066</v>
      </c>
      <c r="L23" s="373">
        <v>2962</v>
      </c>
      <c r="M23" s="289">
        <v>1900</v>
      </c>
      <c r="N23" s="354">
        <v>4862</v>
      </c>
    </row>
    <row r="24" spans="1:19" ht="19.75" customHeight="1" thickBot="1" x14ac:dyDescent="0.35">
      <c r="B24" s="411" t="s">
        <v>15</v>
      </c>
      <c r="C24" s="363">
        <v>9708</v>
      </c>
      <c r="D24" s="356">
        <v>6029</v>
      </c>
      <c r="E24" s="357">
        <v>15737</v>
      </c>
      <c r="F24" s="355">
        <v>25956</v>
      </c>
      <c r="G24" s="356">
        <v>21574</v>
      </c>
      <c r="H24" s="357">
        <v>47530</v>
      </c>
      <c r="I24" s="355">
        <v>68763</v>
      </c>
      <c r="J24" s="356">
        <v>65086</v>
      </c>
      <c r="K24" s="369">
        <v>133849</v>
      </c>
      <c r="L24" s="374">
        <v>104427</v>
      </c>
      <c r="M24" s="356">
        <v>92689</v>
      </c>
      <c r="N24" s="358">
        <v>197116</v>
      </c>
      <c r="O24" s="111"/>
    </row>
    <row r="25" spans="1:19" ht="13.5" thickTop="1" x14ac:dyDescent="0.3">
      <c r="B25" s="225"/>
    </row>
    <row r="26" spans="1:19" ht="15" customHeight="1" x14ac:dyDescent="0.3">
      <c r="C26" s="596" t="s">
        <v>372</v>
      </c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</row>
    <row r="27" spans="1:19" ht="15" customHeight="1" x14ac:dyDescent="0.3">
      <c r="C27" s="595" t="str">
        <f>'Tabla 5'!$B$16</f>
        <v>Dirección General de Atención a las Personas con Discapacidad  de la Consejería de Políticas Sociales, Familias, Igualdad y Natalidad de la Comunidad de Madrid</v>
      </c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</row>
    <row r="28" spans="1:19" ht="15" customHeight="1" x14ac:dyDescent="0.3"/>
    <row r="29" spans="1:19" ht="15" customHeight="1" x14ac:dyDescent="0.3">
      <c r="N29" s="30"/>
    </row>
    <row r="30" spans="1:19" ht="15" customHeight="1" x14ac:dyDescent="0.3">
      <c r="J30" s="30"/>
    </row>
    <row r="31" spans="1:19" ht="15" customHeight="1" x14ac:dyDescent="0.3"/>
    <row r="32" spans="1:1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65" ht="2.25" customHeight="1" x14ac:dyDescent="0.3"/>
  </sheetData>
  <mergeCells count="10">
    <mergeCell ref="N7:N8"/>
    <mergeCell ref="C4:N4"/>
    <mergeCell ref="C2:N2"/>
    <mergeCell ref="C26:N26"/>
    <mergeCell ref="C27:N27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8"/>
  <sheetViews>
    <sheetView zoomScaleNormal="100" workbookViewId="0">
      <selection activeCell="D9" sqref="D9:D14"/>
    </sheetView>
  </sheetViews>
  <sheetFormatPr baseColWidth="10" defaultColWidth="11.453125" defaultRowHeight="13" x14ac:dyDescent="0.3"/>
  <cols>
    <col min="1" max="1" width="2.81640625" style="40" customWidth="1"/>
    <col min="2" max="2" width="21.81640625" style="40" customWidth="1"/>
    <col min="3" max="3" width="32.81640625" style="40" customWidth="1"/>
    <col min="4" max="4" width="12.81640625" style="40" customWidth="1"/>
    <col min="5" max="5" width="18.7265625" style="40" customWidth="1"/>
    <col min="6" max="6" width="21.7265625" style="40" customWidth="1"/>
    <col min="7" max="7" width="27.1796875" style="40" customWidth="1"/>
    <col min="8" max="9" width="11.453125" style="40"/>
    <col min="10" max="10" width="32.453125" style="40" customWidth="1"/>
    <col min="11" max="16384" width="11.453125" style="40"/>
  </cols>
  <sheetData>
    <row r="1" spans="2:11" x14ac:dyDescent="0.3">
      <c r="B1" s="93"/>
      <c r="C1" s="93"/>
      <c r="D1" s="93"/>
      <c r="E1" s="94"/>
      <c r="F1" s="94"/>
      <c r="G1" s="94"/>
      <c r="H1" s="93"/>
      <c r="J1" s="42"/>
      <c r="K1" s="42"/>
    </row>
    <row r="2" spans="2:11" ht="14.5" x14ac:dyDescent="0.35">
      <c r="B2" s="621" t="s">
        <v>61</v>
      </c>
      <c r="C2" s="621"/>
      <c r="D2" s="621"/>
      <c r="E2" s="95"/>
      <c r="F2" s="41"/>
      <c r="G2" s="96"/>
      <c r="H2" s="97"/>
      <c r="J2" s="98"/>
      <c r="K2" s="98"/>
    </row>
    <row r="3" spans="2:11" ht="14.5" x14ac:dyDescent="0.35">
      <c r="B3" s="97"/>
      <c r="C3" s="97"/>
      <c r="D3" s="108" t="s">
        <v>276</v>
      </c>
      <c r="E3" s="96"/>
      <c r="F3" s="96"/>
      <c r="G3" s="96"/>
      <c r="H3" s="97"/>
      <c r="J3" s="14"/>
      <c r="K3" s="15"/>
    </row>
    <row r="4" spans="2:11" ht="14.5" x14ac:dyDescent="0.35">
      <c r="B4" s="621" t="s">
        <v>271</v>
      </c>
      <c r="C4" s="621"/>
      <c r="D4" s="621"/>
      <c r="E4" s="95"/>
      <c r="F4" s="14"/>
      <c r="G4" s="15"/>
      <c r="H4" s="99"/>
      <c r="J4" s="14"/>
      <c r="K4" s="15"/>
    </row>
    <row r="5" spans="2:11" ht="14.5" x14ac:dyDescent="0.35">
      <c r="B5" s="619" t="s">
        <v>0</v>
      </c>
      <c r="C5" s="619"/>
      <c r="D5" s="619"/>
      <c r="E5" s="100"/>
      <c r="F5" s="94"/>
      <c r="G5" s="41"/>
      <c r="H5" s="99"/>
      <c r="I5" s="41"/>
      <c r="J5" s="14"/>
      <c r="K5" s="42"/>
    </row>
    <row r="6" spans="2:11" ht="14.5" x14ac:dyDescent="0.35">
      <c r="B6" s="93"/>
      <c r="C6" s="93"/>
      <c r="D6" s="93"/>
      <c r="E6" s="94"/>
      <c r="F6" s="94"/>
      <c r="G6" s="41"/>
      <c r="H6" s="99"/>
      <c r="I6" s="41"/>
      <c r="J6" s="14"/>
      <c r="K6" s="42"/>
    </row>
    <row r="7" spans="2:11" ht="15" thickBot="1" x14ac:dyDescent="0.4">
      <c r="B7" s="93"/>
      <c r="C7" s="93"/>
      <c r="D7" s="93"/>
      <c r="E7" s="93"/>
      <c r="H7" s="93"/>
      <c r="I7" s="101"/>
      <c r="J7" s="102"/>
      <c r="K7" s="42"/>
    </row>
    <row r="8" spans="2:11" ht="15" thickBot="1" x14ac:dyDescent="0.4">
      <c r="B8" s="269" t="s">
        <v>26</v>
      </c>
      <c r="C8" s="165" t="s">
        <v>27</v>
      </c>
      <c r="D8" s="165" t="s">
        <v>28</v>
      </c>
      <c r="E8" s="93"/>
      <c r="I8" s="101"/>
      <c r="J8" s="102"/>
      <c r="K8" s="42"/>
    </row>
    <row r="9" spans="2:11" ht="14.5" x14ac:dyDescent="0.35">
      <c r="B9" s="103" t="s">
        <v>29</v>
      </c>
      <c r="C9" s="104">
        <v>32117</v>
      </c>
      <c r="D9" s="105">
        <v>8.3926518239782588</v>
      </c>
      <c r="I9" s="101"/>
      <c r="J9" s="102"/>
      <c r="K9" s="42"/>
    </row>
    <row r="10" spans="2:11" ht="14.5" x14ac:dyDescent="0.35">
      <c r="B10" s="270" t="s">
        <v>30</v>
      </c>
      <c r="C10" s="271">
        <v>47616</v>
      </c>
      <c r="D10" s="272">
        <v>12.44277202884917</v>
      </c>
      <c r="I10" s="101"/>
      <c r="J10" s="102"/>
      <c r="K10" s="41"/>
    </row>
    <row r="11" spans="2:11" ht="14.5" x14ac:dyDescent="0.35">
      <c r="B11" s="106" t="s">
        <v>31</v>
      </c>
      <c r="C11" s="104">
        <v>47446</v>
      </c>
      <c r="D11" s="105">
        <v>12.398348489599666</v>
      </c>
      <c r="I11" s="101"/>
      <c r="J11" s="102"/>
      <c r="K11" s="41"/>
    </row>
    <row r="12" spans="2:11" x14ac:dyDescent="0.3">
      <c r="B12" s="270" t="s">
        <v>32</v>
      </c>
      <c r="C12" s="271">
        <v>47777</v>
      </c>
      <c r="D12" s="272">
        <v>12.484843733667816</v>
      </c>
      <c r="I12" s="41"/>
      <c r="J12" s="41"/>
      <c r="K12" s="41"/>
    </row>
    <row r="13" spans="2:11" x14ac:dyDescent="0.3">
      <c r="B13" s="106" t="s">
        <v>33</v>
      </c>
      <c r="C13" s="104">
        <v>207714</v>
      </c>
      <c r="D13" s="105">
        <v>54.27877077453747</v>
      </c>
      <c r="J13" s="41"/>
      <c r="K13" s="41"/>
    </row>
    <row r="14" spans="2:11" x14ac:dyDescent="0.3">
      <c r="B14" s="270" t="s">
        <v>352</v>
      </c>
      <c r="C14" s="271">
        <v>10</v>
      </c>
      <c r="D14" s="272">
        <v>2.6131493676178532E-3</v>
      </c>
      <c r="J14" s="41"/>
      <c r="K14" s="41"/>
    </row>
    <row r="15" spans="2:11" ht="13.5" thickBot="1" x14ac:dyDescent="0.35">
      <c r="B15" s="273" t="s">
        <v>15</v>
      </c>
      <c r="C15" s="274">
        <v>382680</v>
      </c>
      <c r="D15" s="275">
        <v>100</v>
      </c>
      <c r="J15" s="41"/>
      <c r="K15" s="41"/>
    </row>
    <row r="16" spans="2:11" x14ac:dyDescent="0.3">
      <c r="B16" s="93"/>
      <c r="C16" s="93"/>
      <c r="D16" s="93"/>
    </row>
    <row r="17" spans="2:8" s="80" customFormat="1" ht="30" customHeight="1" x14ac:dyDescent="0.3">
      <c r="B17" s="620" t="s">
        <v>372</v>
      </c>
      <c r="C17" s="620"/>
      <c r="D17" s="620"/>
      <c r="H17" s="245"/>
    </row>
    <row r="18" spans="2:8" ht="30" customHeight="1" x14ac:dyDescent="0.3">
      <c r="B18" s="620" t="str">
        <f>'Tabla 6'!$C$27</f>
        <v>Dirección General de Atención a las Personas con Discapacidad  de la Consejería de Políticas Sociales, Familias, Igualdad y Natalidad de la Comunidad de Madrid</v>
      </c>
      <c r="C18" s="620"/>
      <c r="D18" s="620"/>
      <c r="H18" s="93"/>
    </row>
    <row r="19" spans="2:8" x14ac:dyDescent="0.3">
      <c r="B19" s="93"/>
      <c r="C19" s="93"/>
      <c r="D19" s="107"/>
      <c r="H19" s="93"/>
    </row>
    <row r="20" spans="2:8" x14ac:dyDescent="0.3">
      <c r="B20" s="93"/>
      <c r="C20" s="93"/>
      <c r="D20" s="93"/>
      <c r="H20" s="93"/>
    </row>
    <row r="21" spans="2:8" x14ac:dyDescent="0.3">
      <c r="B21" s="93"/>
      <c r="C21" s="93"/>
      <c r="H21" s="93"/>
    </row>
    <row r="22" spans="2:8" x14ac:dyDescent="0.3">
      <c r="B22" s="93"/>
      <c r="C22" s="93"/>
      <c r="D22" s="93"/>
    </row>
    <row r="23" spans="2:8" x14ac:dyDescent="0.3">
      <c r="B23" s="93"/>
      <c r="C23" s="93"/>
      <c r="D23" s="93"/>
    </row>
    <row r="36" spans="2:2" x14ac:dyDescent="0.3">
      <c r="B36" s="93"/>
    </row>
    <row r="37" spans="2:2" x14ac:dyDescent="0.3">
      <c r="B37" s="93"/>
    </row>
    <row r="38" spans="2:2" x14ac:dyDescent="0.3">
      <c r="B38" s="93"/>
    </row>
  </sheetData>
  <mergeCells count="5">
    <mergeCell ref="B5:D5"/>
    <mergeCell ref="B17:D17"/>
    <mergeCell ref="B18:D18"/>
    <mergeCell ref="B2:D2"/>
    <mergeCell ref="B4:D4"/>
  </mergeCells>
  <phoneticPr fontId="4" type="noConversion"/>
  <hyperlinks>
    <hyperlink ref="D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B1:O42"/>
  <sheetViews>
    <sheetView view="pageLayout" topLeftCell="A4" zoomScaleNormal="100" workbookViewId="0">
      <selection activeCell="J9" sqref="J9:J12"/>
    </sheetView>
  </sheetViews>
  <sheetFormatPr baseColWidth="10" defaultColWidth="11.453125" defaultRowHeight="13" x14ac:dyDescent="0.3"/>
  <cols>
    <col min="1" max="1" width="2.81640625" style="40" customWidth="1"/>
    <col min="2" max="2" width="33" style="40" customWidth="1"/>
    <col min="3" max="3" width="13.1796875" style="40" customWidth="1"/>
    <col min="4" max="4" width="11.453125" style="40"/>
    <col min="5" max="5" width="13.26953125" style="40" customWidth="1"/>
    <col min="6" max="9" width="11.453125" style="40"/>
    <col min="10" max="10" width="13.26953125" style="40" customWidth="1"/>
    <col min="11" max="11" width="7.26953125" style="40" customWidth="1"/>
    <col min="12" max="12" width="13.54296875" style="40" customWidth="1"/>
    <col min="13" max="13" width="11.453125" style="40"/>
    <col min="14" max="14" width="13.453125" style="40" customWidth="1"/>
    <col min="15" max="16384" width="11.453125" style="40"/>
  </cols>
  <sheetData>
    <row r="1" spans="2:15" ht="14.5" x14ac:dyDescent="0.35">
      <c r="O1" s="89"/>
    </row>
    <row r="2" spans="2:15" ht="14.5" x14ac:dyDescent="0.35">
      <c r="C2" s="622" t="s">
        <v>267</v>
      </c>
      <c r="D2" s="622"/>
      <c r="E2" s="622"/>
      <c r="F2" s="622"/>
      <c r="G2" s="622"/>
      <c r="H2" s="622"/>
      <c r="I2" s="622"/>
      <c r="J2" s="622"/>
      <c r="O2" s="89"/>
    </row>
    <row r="3" spans="2:15" ht="14.5" x14ac:dyDescent="0.35">
      <c r="J3" s="58" t="s">
        <v>276</v>
      </c>
      <c r="O3" s="89"/>
    </row>
    <row r="4" spans="2:15" ht="14.5" x14ac:dyDescent="0.35">
      <c r="C4" s="605" t="s">
        <v>70</v>
      </c>
      <c r="D4" s="605"/>
      <c r="E4" s="605"/>
      <c r="F4" s="605"/>
      <c r="G4" s="605"/>
      <c r="H4" s="605"/>
      <c r="I4" s="605"/>
      <c r="J4" s="605"/>
      <c r="O4" s="89"/>
    </row>
    <row r="5" spans="2:15" ht="14.5" x14ac:dyDescent="0.35">
      <c r="B5" s="36"/>
      <c r="C5" s="595" t="s">
        <v>0</v>
      </c>
      <c r="D5" s="595"/>
      <c r="E5" s="595"/>
      <c r="F5" s="595"/>
      <c r="G5" s="595"/>
      <c r="H5" s="595"/>
      <c r="I5" s="595"/>
      <c r="J5" s="595"/>
      <c r="O5" s="89"/>
    </row>
    <row r="6" spans="2:15" ht="14.5" x14ac:dyDescent="0.35">
      <c r="B6" s="36"/>
      <c r="C6" s="36"/>
      <c r="D6" s="36"/>
      <c r="E6" s="36"/>
      <c r="F6" s="36"/>
      <c r="G6" s="36"/>
      <c r="H6" s="36"/>
      <c r="I6" s="36"/>
      <c r="J6" s="36"/>
      <c r="O6" s="89"/>
    </row>
    <row r="7" spans="2:15" ht="15" thickBot="1" x14ac:dyDescent="0.4">
      <c r="B7" s="36"/>
      <c r="C7" s="36"/>
      <c r="D7" s="36"/>
      <c r="E7" s="36"/>
      <c r="F7" s="36"/>
      <c r="G7" s="36"/>
      <c r="H7" s="36"/>
      <c r="I7" s="36"/>
      <c r="J7" s="36"/>
      <c r="O7" s="89"/>
    </row>
    <row r="8" spans="2:15" ht="15.5" thickTop="1" thickBot="1" x14ac:dyDescent="0.4">
      <c r="B8" s="90"/>
      <c r="C8" s="166" t="s">
        <v>46</v>
      </c>
      <c r="D8" s="133" t="s">
        <v>1</v>
      </c>
      <c r="E8" s="133" t="s">
        <v>47</v>
      </c>
      <c r="F8" s="133" t="s">
        <v>1</v>
      </c>
      <c r="G8" s="171" t="s">
        <v>48</v>
      </c>
      <c r="H8" s="133" t="s">
        <v>1</v>
      </c>
      <c r="I8" s="133" t="s">
        <v>15</v>
      </c>
      <c r="J8" s="134" t="s">
        <v>1</v>
      </c>
      <c r="K8" s="56"/>
      <c r="O8" s="89"/>
    </row>
    <row r="9" spans="2:15" ht="14.5" x14ac:dyDescent="0.35">
      <c r="B9" s="173" t="s">
        <v>20</v>
      </c>
      <c r="C9" s="329">
        <v>3272</v>
      </c>
      <c r="D9" s="343">
        <v>1.3804800459034929</v>
      </c>
      <c r="E9" s="331">
        <v>223</v>
      </c>
      <c r="F9" s="343">
        <v>0.25443550687432254</v>
      </c>
      <c r="G9" s="331">
        <v>132</v>
      </c>
      <c r="H9" s="343">
        <v>0.2275234418091561</v>
      </c>
      <c r="I9" s="332">
        <v>3627</v>
      </c>
      <c r="J9" s="344">
        <v>0.94778927563499527</v>
      </c>
      <c r="O9" s="89"/>
    </row>
    <row r="10" spans="2:15" ht="14.5" x14ac:dyDescent="0.35">
      <c r="B10" s="174" t="s">
        <v>45</v>
      </c>
      <c r="C10" s="329">
        <v>18505</v>
      </c>
      <c r="D10" s="343">
        <v>7.8073909686565219</v>
      </c>
      <c r="E10" s="331">
        <v>2117</v>
      </c>
      <c r="F10" s="343">
        <v>2.4154258657082548</v>
      </c>
      <c r="G10" s="331">
        <v>1607</v>
      </c>
      <c r="H10" s="343">
        <v>2.7699255377826808</v>
      </c>
      <c r="I10" s="332">
        <v>22229</v>
      </c>
      <c r="J10" s="344">
        <v>5.8087697292777252</v>
      </c>
      <c r="O10" s="89"/>
    </row>
    <row r="11" spans="2:15" ht="14.5" x14ac:dyDescent="0.35">
      <c r="B11" s="174" t="s">
        <v>22</v>
      </c>
      <c r="C11" s="329">
        <v>35527</v>
      </c>
      <c r="D11" s="343">
        <v>14.989093701348837</v>
      </c>
      <c r="E11" s="331">
        <v>14020</v>
      </c>
      <c r="F11" s="343">
        <v>15.996348907524673</v>
      </c>
      <c r="G11" s="331">
        <v>9783</v>
      </c>
      <c r="H11" s="343">
        <v>16.862589630446774</v>
      </c>
      <c r="I11" s="332">
        <v>59330</v>
      </c>
      <c r="J11" s="344">
        <v>15.503815198076722</v>
      </c>
      <c r="O11" s="89"/>
    </row>
    <row r="12" spans="2:15" ht="14.5" x14ac:dyDescent="0.35">
      <c r="B12" s="174" t="s">
        <v>23</v>
      </c>
      <c r="C12" s="329">
        <v>86885</v>
      </c>
      <c r="D12" s="343">
        <v>36.657398773937956</v>
      </c>
      <c r="E12" s="331">
        <v>31633</v>
      </c>
      <c r="F12" s="343">
        <v>36.092190085001995</v>
      </c>
      <c r="G12" s="331">
        <v>15331</v>
      </c>
      <c r="H12" s="343">
        <v>26.425468836183118</v>
      </c>
      <c r="I12" s="332">
        <v>133849</v>
      </c>
      <c r="J12" s="344">
        <v>34.976742970628202</v>
      </c>
      <c r="O12" s="89"/>
    </row>
    <row r="13" spans="2:15" ht="14.5" x14ac:dyDescent="0.35">
      <c r="B13" s="174" t="s">
        <v>24</v>
      </c>
      <c r="C13" s="329">
        <v>92806</v>
      </c>
      <c r="D13" s="343">
        <v>39.155510739645344</v>
      </c>
      <c r="E13" s="331">
        <v>39646</v>
      </c>
      <c r="F13" s="343">
        <v>45.234753836499515</v>
      </c>
      <c r="G13" s="331">
        <v>31148</v>
      </c>
      <c r="H13" s="343">
        <v>53.688637617209046</v>
      </c>
      <c r="I13" s="332">
        <v>163600</v>
      </c>
      <c r="J13" s="344">
        <v>42.751123654228074</v>
      </c>
      <c r="O13" s="89"/>
    </row>
    <row r="14" spans="2:15" ht="14.5" x14ac:dyDescent="0.35">
      <c r="B14" s="174" t="s">
        <v>333</v>
      </c>
      <c r="C14" s="329">
        <v>24</v>
      </c>
      <c r="D14" s="343">
        <v>1.0125770507849581E-2</v>
      </c>
      <c r="E14" s="331">
        <v>6</v>
      </c>
      <c r="F14" s="343">
        <v>6.8457983912373777E-3</v>
      </c>
      <c r="G14" s="331">
        <v>15</v>
      </c>
      <c r="H14" s="343">
        <v>2.5854936569222282E-2</v>
      </c>
      <c r="I14" s="332">
        <v>45</v>
      </c>
      <c r="J14" s="344">
        <v>1.1759172154280339E-2</v>
      </c>
      <c r="O14" s="89"/>
    </row>
    <row r="15" spans="2:15" ht="15" thickBot="1" x14ac:dyDescent="0.4">
      <c r="B15" s="172" t="s">
        <v>15</v>
      </c>
      <c r="C15" s="334">
        <v>237019</v>
      </c>
      <c r="D15" s="345">
        <v>100</v>
      </c>
      <c r="E15" s="336">
        <v>87645</v>
      </c>
      <c r="F15" s="345">
        <v>100</v>
      </c>
      <c r="G15" s="336">
        <v>58016</v>
      </c>
      <c r="H15" s="345">
        <v>100</v>
      </c>
      <c r="I15" s="336">
        <v>382680</v>
      </c>
      <c r="J15" s="337">
        <v>100</v>
      </c>
      <c r="O15" s="89"/>
    </row>
    <row r="16" spans="2:15" ht="14.5" x14ac:dyDescent="0.35">
      <c r="B16" s="91"/>
      <c r="C16" s="92"/>
      <c r="D16" s="92"/>
      <c r="E16" s="92"/>
      <c r="F16" s="92"/>
      <c r="G16" s="92"/>
      <c r="H16" s="92"/>
      <c r="I16" s="92"/>
      <c r="J16" s="92"/>
      <c r="O16" s="89"/>
    </row>
    <row r="17" spans="2:15" ht="22.5" customHeight="1" x14ac:dyDescent="0.35">
      <c r="B17" s="596" t="s">
        <v>372</v>
      </c>
      <c r="C17" s="596"/>
      <c r="D17" s="596"/>
      <c r="E17" s="596"/>
      <c r="F17" s="596"/>
      <c r="G17" s="596"/>
      <c r="H17" s="596"/>
      <c r="I17" s="596"/>
      <c r="J17" s="596"/>
      <c r="O17" s="89"/>
    </row>
    <row r="18" spans="2:15" ht="18.75" customHeight="1" x14ac:dyDescent="0.35">
      <c r="B18" s="595" t="str">
        <f>'Tabla 7'!$B$18</f>
        <v>Dirección General de Atención a las Personas con Discapacidad  de la Consejería de Políticas Sociales, Familias, Igualdad y Natalidad de la Comunidad de Madrid</v>
      </c>
      <c r="C18" s="600"/>
      <c r="D18" s="600"/>
      <c r="E18" s="600"/>
      <c r="F18" s="600"/>
      <c r="G18" s="600"/>
      <c r="H18" s="600"/>
      <c r="I18" s="600"/>
      <c r="J18" s="600"/>
      <c r="K18" s="600"/>
      <c r="O18" s="89"/>
    </row>
    <row r="19" spans="2:15" ht="14.5" x14ac:dyDescent="0.35">
      <c r="J19" s="81"/>
      <c r="O19" s="89"/>
    </row>
    <row r="20" spans="2:15" ht="14.5" x14ac:dyDescent="0.35">
      <c r="O20" s="89"/>
    </row>
    <row r="21" spans="2:15" ht="14.5" x14ac:dyDescent="0.35">
      <c r="O21" s="89"/>
    </row>
    <row r="22" spans="2:15" ht="14.5" x14ac:dyDescent="0.35">
      <c r="B22" s="41"/>
      <c r="C22" s="41"/>
      <c r="D22" s="41"/>
      <c r="E22" s="41"/>
      <c r="F22" s="41"/>
      <c r="G22" s="41"/>
      <c r="H22" s="41"/>
      <c r="I22" s="41"/>
      <c r="J22" s="41"/>
      <c r="O22" s="89"/>
    </row>
    <row r="23" spans="2:15" ht="14.5" x14ac:dyDescent="0.35">
      <c r="B23" s="41"/>
      <c r="C23" s="41"/>
      <c r="D23" s="41"/>
      <c r="E23" s="41"/>
      <c r="F23" s="41"/>
      <c r="G23" s="41"/>
      <c r="H23" s="41"/>
      <c r="I23" s="41"/>
      <c r="J23" s="41"/>
      <c r="O23" s="89"/>
    </row>
    <row r="24" spans="2:15" ht="14.5" x14ac:dyDescent="0.35">
      <c r="B24" s="41"/>
      <c r="C24" s="41"/>
      <c r="D24" s="89"/>
      <c r="E24" s="41"/>
      <c r="F24" s="89"/>
      <c r="G24" s="41"/>
      <c r="H24" s="41"/>
      <c r="I24" s="41"/>
      <c r="J24" s="41"/>
      <c r="O24" s="89"/>
    </row>
    <row r="25" spans="2:15" ht="14.5" x14ac:dyDescent="0.35">
      <c r="B25" s="41"/>
      <c r="C25" s="41"/>
      <c r="D25" s="89"/>
      <c r="E25" s="41"/>
      <c r="F25" s="89"/>
      <c r="G25" s="41"/>
      <c r="H25" s="41"/>
      <c r="I25" s="41"/>
      <c r="J25" s="41"/>
      <c r="O25" s="89"/>
    </row>
    <row r="26" spans="2:15" ht="14.5" x14ac:dyDescent="0.35">
      <c r="B26" s="41"/>
      <c r="C26" s="41"/>
      <c r="D26" s="89"/>
      <c r="E26" s="41"/>
      <c r="F26" s="89"/>
      <c r="G26" s="41"/>
      <c r="H26" s="41"/>
      <c r="I26" s="41"/>
      <c r="J26" s="41"/>
      <c r="O26" s="89"/>
    </row>
    <row r="27" spans="2:15" ht="14.5" x14ac:dyDescent="0.35">
      <c r="B27" s="41"/>
      <c r="C27" s="41"/>
      <c r="D27" s="89"/>
      <c r="E27" s="41"/>
      <c r="F27" s="89"/>
      <c r="G27" s="41"/>
      <c r="H27" s="41"/>
      <c r="I27" s="41"/>
      <c r="J27" s="41"/>
      <c r="O27" s="89"/>
    </row>
    <row r="28" spans="2:15" ht="14.5" x14ac:dyDescent="0.35">
      <c r="B28" s="41"/>
      <c r="C28" s="41"/>
      <c r="D28" s="89"/>
      <c r="E28" s="41"/>
      <c r="F28" s="89"/>
      <c r="G28" s="41"/>
      <c r="H28" s="41"/>
      <c r="I28" s="41"/>
      <c r="J28" s="41"/>
      <c r="O28" s="89"/>
    </row>
    <row r="29" spans="2:15" ht="14.5" x14ac:dyDescent="0.35">
      <c r="B29" s="41"/>
      <c r="C29" s="41"/>
      <c r="D29" s="89"/>
      <c r="E29" s="41"/>
      <c r="F29" s="89"/>
      <c r="G29" s="41"/>
      <c r="H29" s="41"/>
      <c r="I29" s="41"/>
      <c r="J29" s="41"/>
      <c r="O29" s="89"/>
    </row>
    <row r="30" spans="2:15" ht="14.5" x14ac:dyDescent="0.35">
      <c r="B30" s="41"/>
      <c r="C30" s="41"/>
      <c r="D30" s="89"/>
      <c r="E30" s="41"/>
      <c r="F30" s="89"/>
      <c r="G30" s="41"/>
      <c r="H30" s="41"/>
      <c r="I30" s="41"/>
      <c r="J30" s="41"/>
      <c r="O30" s="89"/>
    </row>
    <row r="31" spans="2:15" ht="14.5" x14ac:dyDescent="0.35">
      <c r="B31" s="41"/>
      <c r="C31" s="41"/>
      <c r="D31" s="89"/>
      <c r="E31" s="41"/>
      <c r="F31" s="89"/>
      <c r="G31" s="41"/>
      <c r="H31" s="41"/>
      <c r="I31" s="41"/>
      <c r="J31" s="41"/>
      <c r="O31" s="89"/>
    </row>
    <row r="32" spans="2:15" ht="14.5" x14ac:dyDescent="0.35">
      <c r="B32" s="41"/>
      <c r="C32" s="41"/>
      <c r="D32" s="89"/>
      <c r="E32" s="41"/>
      <c r="F32" s="89"/>
      <c r="G32" s="41"/>
      <c r="H32" s="41"/>
      <c r="I32" s="41"/>
      <c r="J32" s="41"/>
      <c r="O32" s="41"/>
    </row>
    <row r="33" spans="2:15" ht="14.5" x14ac:dyDescent="0.35">
      <c r="B33" s="41"/>
      <c r="C33" s="41"/>
      <c r="D33" s="89"/>
      <c r="E33" s="41"/>
      <c r="F33" s="89"/>
      <c r="G33" s="41"/>
      <c r="H33" s="41"/>
      <c r="I33" s="41"/>
      <c r="J33" s="41"/>
      <c r="O33" s="41"/>
    </row>
    <row r="34" spans="2:15" ht="14.5" x14ac:dyDescent="0.35">
      <c r="B34" s="41"/>
      <c r="C34" s="41"/>
      <c r="D34" s="41"/>
      <c r="E34" s="41"/>
      <c r="F34" s="89"/>
      <c r="G34" s="41"/>
      <c r="H34" s="41"/>
      <c r="I34" s="41"/>
      <c r="J34" s="41"/>
    </row>
    <row r="35" spans="2:15" ht="14.5" x14ac:dyDescent="0.35">
      <c r="B35" s="41"/>
      <c r="C35" s="41"/>
      <c r="D35" s="41"/>
      <c r="E35" s="41"/>
      <c r="F35" s="89"/>
      <c r="G35" s="41"/>
      <c r="H35" s="41"/>
      <c r="I35" s="41"/>
      <c r="J35" s="41"/>
    </row>
    <row r="36" spans="2:15" ht="14.5" x14ac:dyDescent="0.35">
      <c r="B36" s="41"/>
      <c r="C36" s="41"/>
      <c r="D36" s="41"/>
      <c r="E36" s="41"/>
      <c r="F36" s="89"/>
      <c r="G36" s="41"/>
      <c r="H36" s="41"/>
      <c r="I36" s="41"/>
      <c r="J36" s="41"/>
    </row>
    <row r="37" spans="2:15" ht="14.5" x14ac:dyDescent="0.35">
      <c r="B37" s="41"/>
      <c r="C37" s="41"/>
      <c r="D37" s="41"/>
      <c r="E37" s="41"/>
      <c r="F37" s="89"/>
      <c r="G37" s="41"/>
      <c r="H37" s="41"/>
      <c r="I37" s="41"/>
      <c r="J37" s="41"/>
    </row>
    <row r="38" spans="2:15" ht="14.5" x14ac:dyDescent="0.35">
      <c r="B38" s="41"/>
      <c r="C38" s="41"/>
      <c r="D38" s="41"/>
      <c r="E38" s="41"/>
      <c r="F38" s="89"/>
      <c r="G38" s="41"/>
      <c r="H38" s="41"/>
      <c r="I38" s="41"/>
      <c r="J38" s="41"/>
    </row>
    <row r="39" spans="2:15" ht="14.5" x14ac:dyDescent="0.35">
      <c r="B39" s="41"/>
      <c r="C39" s="41"/>
      <c r="D39" s="41"/>
      <c r="E39" s="41"/>
      <c r="F39" s="89"/>
      <c r="G39" s="41"/>
      <c r="H39" s="41"/>
      <c r="I39" s="41"/>
      <c r="J39" s="41"/>
    </row>
    <row r="40" spans="2:15" ht="14.5" x14ac:dyDescent="0.35">
      <c r="B40" s="41"/>
      <c r="C40" s="41"/>
      <c r="D40" s="41"/>
      <c r="E40" s="41"/>
      <c r="F40" s="89"/>
      <c r="G40" s="41"/>
      <c r="H40" s="41"/>
      <c r="I40" s="41"/>
      <c r="J40" s="41"/>
    </row>
    <row r="41" spans="2:15" ht="14.5" x14ac:dyDescent="0.35">
      <c r="B41" s="41"/>
      <c r="C41" s="41"/>
      <c r="D41" s="41"/>
      <c r="E41" s="41"/>
      <c r="F41" s="89"/>
      <c r="G41" s="41"/>
      <c r="H41" s="41"/>
      <c r="I41" s="41"/>
      <c r="J41" s="41"/>
    </row>
    <row r="42" spans="2:15" x14ac:dyDescent="0.3">
      <c r="B42" s="41"/>
      <c r="C42" s="41"/>
      <c r="D42" s="41"/>
      <c r="E42" s="41"/>
      <c r="F42" s="41"/>
      <c r="G42" s="41"/>
      <c r="H42" s="41"/>
      <c r="I42" s="41"/>
      <c r="J42" s="41"/>
    </row>
  </sheetData>
  <mergeCells count="5">
    <mergeCell ref="B17:J17"/>
    <mergeCell ref="B18:K18"/>
    <mergeCell ref="C4:J4"/>
    <mergeCell ref="C2:J2"/>
    <mergeCell ref="C5:J5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  <pageSetUpPr fitToPage="1"/>
  </sheetPr>
  <dimension ref="B2:K25"/>
  <sheetViews>
    <sheetView view="pageLayout" topLeftCell="A4" zoomScaleNormal="100" workbookViewId="0">
      <selection activeCell="B17" sqref="B17:K17"/>
    </sheetView>
  </sheetViews>
  <sheetFormatPr baseColWidth="10" defaultColWidth="11.453125" defaultRowHeight="13" x14ac:dyDescent="0.3"/>
  <cols>
    <col min="1" max="1" width="2.81640625" style="40" customWidth="1"/>
    <col min="2" max="2" width="26.1796875" style="40" customWidth="1"/>
    <col min="3" max="10" width="11.453125" style="40" customWidth="1"/>
    <col min="11" max="11" width="14.453125" style="40" customWidth="1"/>
    <col min="12" max="12" width="15" style="40" customWidth="1"/>
    <col min="13" max="16384" width="11.453125" style="40"/>
  </cols>
  <sheetData>
    <row r="2" spans="2:11" ht="14.5" x14ac:dyDescent="0.35">
      <c r="C2" s="622" t="s">
        <v>268</v>
      </c>
      <c r="D2" s="622"/>
      <c r="E2" s="622"/>
      <c r="F2" s="622"/>
      <c r="G2" s="622"/>
      <c r="H2" s="622"/>
      <c r="I2" s="622"/>
      <c r="J2" s="622"/>
    </row>
    <row r="3" spans="2:11" x14ac:dyDescent="0.3">
      <c r="J3" s="58" t="s">
        <v>276</v>
      </c>
    </row>
    <row r="4" spans="2:11" x14ac:dyDescent="0.3">
      <c r="C4" s="623" t="s">
        <v>72</v>
      </c>
      <c r="D4" s="623"/>
      <c r="E4" s="623"/>
      <c r="F4" s="623"/>
      <c r="G4" s="623"/>
      <c r="H4" s="623"/>
      <c r="I4" s="623"/>
      <c r="J4" s="623"/>
      <c r="K4" s="33"/>
    </row>
    <row r="5" spans="2:11" x14ac:dyDescent="0.3">
      <c r="B5" s="36"/>
      <c r="C5" s="595" t="s">
        <v>0</v>
      </c>
      <c r="D5" s="595"/>
      <c r="E5" s="595"/>
      <c r="F5" s="595"/>
      <c r="G5" s="595"/>
      <c r="H5" s="595"/>
      <c r="I5" s="595"/>
      <c r="J5" s="595"/>
    </row>
    <row r="6" spans="2:11" x14ac:dyDescent="0.3">
      <c r="B6" s="36"/>
      <c r="C6" s="36"/>
      <c r="D6" s="36"/>
      <c r="E6" s="36"/>
      <c r="F6" s="36"/>
      <c r="G6" s="36"/>
      <c r="H6" s="36"/>
      <c r="I6" s="36"/>
      <c r="J6" s="36"/>
    </row>
    <row r="7" spans="2:11" x14ac:dyDescent="0.3">
      <c r="B7" s="36"/>
      <c r="C7" s="36"/>
      <c r="D7" s="36"/>
      <c r="E7" s="36"/>
      <c r="F7" s="36"/>
      <c r="G7" s="36"/>
      <c r="H7" s="36"/>
      <c r="I7" s="36"/>
      <c r="J7" s="36"/>
    </row>
    <row r="8" spans="2:11" ht="13.5" thickBot="1" x14ac:dyDescent="0.35">
      <c r="B8" s="36"/>
      <c r="C8" s="36"/>
      <c r="D8" s="36"/>
      <c r="E8" s="36"/>
      <c r="F8" s="36"/>
      <c r="G8" s="36"/>
      <c r="H8" s="36"/>
      <c r="I8" s="36"/>
      <c r="J8" s="36"/>
    </row>
    <row r="9" spans="2:11" ht="15.5" thickTop="1" thickBot="1" x14ac:dyDescent="0.4">
      <c r="B9" s="88"/>
      <c r="C9" s="166" t="s">
        <v>46</v>
      </c>
      <c r="D9" s="133" t="s">
        <v>1</v>
      </c>
      <c r="E9" s="133" t="s">
        <v>47</v>
      </c>
      <c r="F9" s="133" t="s">
        <v>1</v>
      </c>
      <c r="G9" s="133" t="s">
        <v>48</v>
      </c>
      <c r="H9" s="133" t="s">
        <v>1</v>
      </c>
      <c r="I9" s="133" t="s">
        <v>15</v>
      </c>
      <c r="J9" s="134" t="s">
        <v>1</v>
      </c>
    </row>
    <row r="10" spans="2:11" ht="14.5" x14ac:dyDescent="0.35">
      <c r="B10" s="173" t="s">
        <v>20</v>
      </c>
      <c r="C10" s="338">
        <v>3272</v>
      </c>
      <c r="D10" s="339">
        <v>1.3804800459034929</v>
      </c>
      <c r="E10" s="331">
        <v>223</v>
      </c>
      <c r="F10" s="339">
        <v>0.25443550687432254</v>
      </c>
      <c r="G10" s="331">
        <v>132</v>
      </c>
      <c r="H10" s="339">
        <v>0.2275234418091561</v>
      </c>
      <c r="I10" s="332">
        <v>3627</v>
      </c>
      <c r="J10" s="340">
        <v>0.94778927563499527</v>
      </c>
    </row>
    <row r="11" spans="2:11" ht="14.5" x14ac:dyDescent="0.35">
      <c r="B11" s="174" t="s">
        <v>45</v>
      </c>
      <c r="C11" s="338">
        <v>18505</v>
      </c>
      <c r="D11" s="339">
        <v>7.8073909686565219</v>
      </c>
      <c r="E11" s="331">
        <v>2117</v>
      </c>
      <c r="F11" s="339">
        <v>2.4154258657082548</v>
      </c>
      <c r="G11" s="331">
        <v>1607</v>
      </c>
      <c r="H11" s="339">
        <v>2.7699255377826808</v>
      </c>
      <c r="I11" s="332">
        <v>22229</v>
      </c>
      <c r="J11" s="340">
        <v>5.8087697292777252</v>
      </c>
    </row>
    <row r="12" spans="2:11" ht="14.5" x14ac:dyDescent="0.35">
      <c r="B12" s="174" t="s">
        <v>22</v>
      </c>
      <c r="C12" s="338">
        <v>35527</v>
      </c>
      <c r="D12" s="339">
        <v>14.989093701348837</v>
      </c>
      <c r="E12" s="331">
        <v>14020</v>
      </c>
      <c r="F12" s="339">
        <v>15.996348907524673</v>
      </c>
      <c r="G12" s="331">
        <v>9783</v>
      </c>
      <c r="H12" s="339">
        <v>16.862589630446774</v>
      </c>
      <c r="I12" s="332">
        <v>59330</v>
      </c>
      <c r="J12" s="340">
        <v>15.503815198076722</v>
      </c>
    </row>
    <row r="13" spans="2:11" ht="15" thickBot="1" x14ac:dyDescent="0.4">
      <c r="B13" s="174" t="s">
        <v>23</v>
      </c>
      <c r="C13" s="338">
        <v>86885</v>
      </c>
      <c r="D13" s="339">
        <v>36.657398773937956</v>
      </c>
      <c r="E13" s="331">
        <v>31633</v>
      </c>
      <c r="F13" s="339">
        <v>36.092190085001995</v>
      </c>
      <c r="G13" s="331">
        <v>15331</v>
      </c>
      <c r="H13" s="339">
        <v>26.425468836183118</v>
      </c>
      <c r="I13" s="332">
        <v>133849</v>
      </c>
      <c r="J13" s="340">
        <v>34.976742970628202</v>
      </c>
    </row>
    <row r="14" spans="2:11" ht="15" thickBot="1" x14ac:dyDescent="0.4">
      <c r="B14" s="175" t="s">
        <v>15</v>
      </c>
      <c r="C14" s="341">
        <f t="shared" ref="C14:H14" si="0">SUM(C10:C13)</f>
        <v>144189</v>
      </c>
      <c r="D14" s="590">
        <f t="shared" si="0"/>
        <v>60.834363489846808</v>
      </c>
      <c r="E14" s="342">
        <f t="shared" si="0"/>
        <v>47993</v>
      </c>
      <c r="F14" s="590">
        <f t="shared" si="0"/>
        <v>54.758400365109246</v>
      </c>
      <c r="G14" s="342">
        <f t="shared" si="0"/>
        <v>26853</v>
      </c>
      <c r="H14" s="590">
        <f t="shared" si="0"/>
        <v>46.285507446221729</v>
      </c>
      <c r="I14" s="342">
        <f>C14+E14+G14</f>
        <v>219035</v>
      </c>
      <c r="J14" s="591">
        <f>SUM(J10:J13)</f>
        <v>57.237117173617648</v>
      </c>
    </row>
    <row r="15" spans="2:11" x14ac:dyDescent="0.3">
      <c r="B15" s="36"/>
      <c r="C15" s="36"/>
      <c r="D15" s="36"/>
      <c r="E15" s="36"/>
      <c r="F15" s="36"/>
      <c r="G15" s="36"/>
      <c r="H15" s="36"/>
      <c r="I15" s="36"/>
      <c r="J15" s="36"/>
    </row>
    <row r="16" spans="2:11" ht="13" customHeight="1" x14ac:dyDescent="0.3">
      <c r="B16" s="596" t="s">
        <v>372</v>
      </c>
      <c r="C16" s="596"/>
      <c r="D16" s="596"/>
      <c r="E16" s="596"/>
      <c r="F16" s="596"/>
      <c r="G16" s="596"/>
      <c r="H16" s="596"/>
      <c r="I16" s="596"/>
      <c r="J16" s="596"/>
    </row>
    <row r="17" spans="2:11" x14ac:dyDescent="0.3">
      <c r="B17" s="595" t="str">
        <f>'Tabla 7'!$B$18</f>
        <v>Dirección General de Atención a las Personas con Discapacidad  de la Consejería de Políticas Sociales, Familias, Igualdad y Natalidad de la Comunidad de Madrid</v>
      </c>
      <c r="C17" s="600"/>
      <c r="D17" s="600"/>
      <c r="E17" s="600"/>
      <c r="F17" s="600"/>
      <c r="G17" s="600"/>
      <c r="H17" s="600"/>
      <c r="I17" s="600"/>
      <c r="J17" s="600"/>
      <c r="K17" s="600"/>
    </row>
    <row r="18" spans="2:11" x14ac:dyDescent="0.3">
      <c r="J18" s="81"/>
    </row>
    <row r="19" spans="2:11" x14ac:dyDescent="0.3">
      <c r="I19" s="33"/>
    </row>
    <row r="20" spans="2:11" x14ac:dyDescent="0.3">
      <c r="I20" s="79"/>
    </row>
    <row r="21" spans="2:11" x14ac:dyDescent="0.3">
      <c r="I21" s="79"/>
    </row>
    <row r="22" spans="2:11" x14ac:dyDescent="0.3">
      <c r="H22" s="41"/>
    </row>
    <row r="23" spans="2:11" x14ac:dyDescent="0.3">
      <c r="H23" s="41"/>
    </row>
    <row r="24" spans="2:11" x14ac:dyDescent="0.3">
      <c r="H24" s="41"/>
    </row>
    <row r="25" spans="2:11" x14ac:dyDescent="0.3">
      <c r="H25" s="41"/>
    </row>
  </sheetData>
  <mergeCells count="5">
    <mergeCell ref="C2:J2"/>
    <mergeCell ref="C4:J4"/>
    <mergeCell ref="C5:J5"/>
    <mergeCell ref="B16:J16"/>
    <mergeCell ref="B17:K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ignoredErrors>
    <ignoredError sqref="I14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2" tint="-0.499984740745262"/>
  </sheetPr>
  <dimension ref="A2:K27"/>
  <sheetViews>
    <sheetView view="pageLayout" topLeftCell="A4" zoomScaleNormal="100" workbookViewId="0">
      <selection activeCell="D18" sqref="D18"/>
    </sheetView>
  </sheetViews>
  <sheetFormatPr baseColWidth="10" defaultColWidth="11.453125" defaultRowHeight="13" x14ac:dyDescent="0.3"/>
  <cols>
    <col min="1" max="1" width="2.81640625" style="243" customWidth="1"/>
    <col min="2" max="2" width="28.453125" style="32" customWidth="1"/>
    <col min="3" max="5" width="14" style="32" customWidth="1"/>
    <col min="6" max="6" width="11" style="32" customWidth="1"/>
    <col min="7" max="7" width="17.1796875" style="32" customWidth="1"/>
    <col min="8" max="8" width="15" style="32" customWidth="1"/>
    <col min="9" max="16384" width="11.453125" style="32"/>
  </cols>
  <sheetData>
    <row r="2" spans="2:11" ht="14.5" x14ac:dyDescent="0.35">
      <c r="C2" s="624" t="s">
        <v>269</v>
      </c>
      <c r="D2" s="624"/>
      <c r="E2" s="624"/>
      <c r="F2" s="624"/>
      <c r="G2" s="624"/>
      <c r="H2" s="624"/>
    </row>
    <row r="3" spans="2:11" x14ac:dyDescent="0.3">
      <c r="H3" s="59" t="s">
        <v>276</v>
      </c>
    </row>
    <row r="4" spans="2:11" ht="14.5" x14ac:dyDescent="0.35">
      <c r="C4" s="605" t="s">
        <v>71</v>
      </c>
      <c r="D4" s="605"/>
      <c r="E4" s="605"/>
      <c r="F4" s="605"/>
      <c r="G4" s="605"/>
      <c r="H4" s="605"/>
    </row>
    <row r="5" spans="2:11" x14ac:dyDescent="0.3">
      <c r="C5" s="595" t="s">
        <v>0</v>
      </c>
      <c r="D5" s="595"/>
      <c r="E5" s="595"/>
      <c r="F5" s="595"/>
      <c r="G5" s="595"/>
      <c r="H5" s="595"/>
    </row>
    <row r="8" spans="2:11" ht="13.5" thickBot="1" x14ac:dyDescent="0.35"/>
    <row r="9" spans="2:11" ht="15.5" thickTop="1" thickBot="1" x14ac:dyDescent="0.4">
      <c r="B9" s="132"/>
      <c r="C9" s="176" t="s">
        <v>17</v>
      </c>
      <c r="D9" s="177" t="s">
        <v>1</v>
      </c>
      <c r="E9" s="177" t="s">
        <v>18</v>
      </c>
      <c r="F9" s="177" t="s">
        <v>1</v>
      </c>
      <c r="G9" s="177" t="s">
        <v>15</v>
      </c>
      <c r="H9" s="178" t="s">
        <v>1</v>
      </c>
    </row>
    <row r="10" spans="2:11" ht="14.5" x14ac:dyDescent="0.35">
      <c r="B10" s="291" t="s">
        <v>46</v>
      </c>
      <c r="C10" s="329">
        <v>77989</v>
      </c>
      <c r="D10" s="330">
        <v>65.390258831026188</v>
      </c>
      <c r="E10" s="331">
        <v>66200</v>
      </c>
      <c r="F10" s="330">
        <v>66.353941143452815</v>
      </c>
      <c r="G10" s="332">
        <v>144189</v>
      </c>
      <c r="H10" s="333">
        <v>65.82920537813591</v>
      </c>
    </row>
    <row r="11" spans="2:11" ht="14.5" x14ac:dyDescent="0.35">
      <c r="B11" s="292" t="s">
        <v>47</v>
      </c>
      <c r="C11" s="329">
        <v>26436</v>
      </c>
      <c r="D11" s="330">
        <v>22.165393612650607</v>
      </c>
      <c r="E11" s="331">
        <v>21557</v>
      </c>
      <c r="F11" s="330">
        <v>21.607128538208645</v>
      </c>
      <c r="G11" s="332">
        <v>47993</v>
      </c>
      <c r="H11" s="333">
        <v>21.911110096559909</v>
      </c>
    </row>
    <row r="12" spans="2:11" ht="14.5" x14ac:dyDescent="0.35">
      <c r="B12" s="293" t="s">
        <v>48</v>
      </c>
      <c r="C12" s="329">
        <v>14842</v>
      </c>
      <c r="D12" s="330">
        <v>12.444347556323207</v>
      </c>
      <c r="E12" s="331">
        <v>12011</v>
      </c>
      <c r="F12" s="330">
        <v>12.038930318338545</v>
      </c>
      <c r="G12" s="332">
        <v>26853</v>
      </c>
      <c r="H12" s="333">
        <v>12.259684525304175</v>
      </c>
    </row>
    <row r="13" spans="2:11" ht="15" thickBot="1" x14ac:dyDescent="0.4">
      <c r="B13" s="179" t="s">
        <v>15</v>
      </c>
      <c r="C13" s="334">
        <v>119267</v>
      </c>
      <c r="D13" s="335">
        <v>100</v>
      </c>
      <c r="E13" s="336">
        <v>99768</v>
      </c>
      <c r="F13" s="335">
        <v>100</v>
      </c>
      <c r="G13" s="336">
        <v>219035</v>
      </c>
      <c r="H13" s="337">
        <v>100</v>
      </c>
    </row>
    <row r="15" spans="2:11" x14ac:dyDescent="0.3">
      <c r="B15" s="596" t="s">
        <v>372</v>
      </c>
      <c r="C15" s="596"/>
      <c r="D15" s="596"/>
      <c r="E15" s="596"/>
      <c r="F15" s="596"/>
      <c r="G15" s="596"/>
      <c r="H15" s="596"/>
      <c r="I15" s="596"/>
      <c r="J15" s="596"/>
      <c r="K15" s="40"/>
    </row>
    <row r="16" spans="2:11" x14ac:dyDescent="0.3">
      <c r="B16" s="595" t="str">
        <f>'Tabla 7'!$B$18</f>
        <v>Dirección General de Atención a las Personas con Discapacidad  de la Consejería de Políticas Sociales, Familias, Igualdad y Natalidad de la Comunidad de Madrid</v>
      </c>
      <c r="C16" s="600"/>
      <c r="D16" s="600"/>
      <c r="E16" s="600"/>
      <c r="F16" s="600"/>
      <c r="G16" s="600"/>
      <c r="H16" s="600"/>
      <c r="I16" s="600"/>
      <c r="J16" s="600"/>
      <c r="K16" s="600"/>
    </row>
    <row r="18" spans="8:9" x14ac:dyDescent="0.3">
      <c r="H18" s="62"/>
    </row>
    <row r="27" spans="8:9" x14ac:dyDescent="0.3">
      <c r="I27" s="87"/>
    </row>
  </sheetData>
  <mergeCells count="5">
    <mergeCell ref="C4:H4"/>
    <mergeCell ref="C2:H2"/>
    <mergeCell ref="C5:H5"/>
    <mergeCell ref="B15:J15"/>
    <mergeCell ref="B16:K16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  <pageSetUpPr fitToPage="1"/>
  </sheetPr>
  <dimension ref="B2:K23"/>
  <sheetViews>
    <sheetView view="pageLayout" topLeftCell="A7" zoomScaleNormal="100" workbookViewId="0">
      <selection activeCell="B21" sqref="B21:J21"/>
    </sheetView>
  </sheetViews>
  <sheetFormatPr baseColWidth="10" defaultColWidth="11.453125" defaultRowHeight="13" x14ac:dyDescent="0.3"/>
  <cols>
    <col min="1" max="1" width="2.81640625" style="40" customWidth="1"/>
    <col min="2" max="2" width="23.81640625" style="40" customWidth="1"/>
    <col min="3" max="10" width="13.453125" style="40" customWidth="1"/>
    <col min="11" max="11" width="11.453125" style="40"/>
    <col min="12" max="12" width="18.7265625" style="40" customWidth="1"/>
    <col min="13" max="16384" width="11.453125" style="40"/>
  </cols>
  <sheetData>
    <row r="2" spans="2:10" ht="14.5" x14ac:dyDescent="0.35">
      <c r="B2" s="594" t="s">
        <v>62</v>
      </c>
      <c r="C2" s="594"/>
      <c r="D2" s="594"/>
      <c r="E2" s="594"/>
      <c r="F2" s="594"/>
      <c r="G2" s="594"/>
      <c r="H2" s="594"/>
      <c r="I2" s="594"/>
      <c r="J2" s="594"/>
    </row>
    <row r="3" spans="2:10" x14ac:dyDescent="0.3">
      <c r="I3" s="58" t="s">
        <v>276</v>
      </c>
    </row>
    <row r="4" spans="2:10" ht="14.5" x14ac:dyDescent="0.35">
      <c r="B4" s="605" t="s">
        <v>73</v>
      </c>
      <c r="C4" s="605"/>
      <c r="D4" s="605"/>
      <c r="E4" s="605"/>
      <c r="F4" s="605"/>
      <c r="G4" s="605"/>
      <c r="H4" s="605"/>
      <c r="I4" s="605"/>
      <c r="J4" s="605"/>
    </row>
    <row r="5" spans="2:10" x14ac:dyDescent="0.3">
      <c r="B5" s="36"/>
      <c r="C5" s="36"/>
      <c r="D5" s="595" t="s">
        <v>0</v>
      </c>
      <c r="E5" s="595"/>
      <c r="F5" s="595"/>
      <c r="G5" s="595"/>
      <c r="H5" s="36"/>
      <c r="I5" s="36"/>
      <c r="J5" s="77"/>
    </row>
    <row r="6" spans="2:10" x14ac:dyDescent="0.3">
      <c r="B6" s="36"/>
      <c r="C6" s="36"/>
      <c r="D6" s="32"/>
      <c r="E6" s="32"/>
      <c r="F6" s="32"/>
      <c r="G6" s="32"/>
      <c r="H6" s="36"/>
      <c r="I6" s="36"/>
      <c r="J6" s="77"/>
    </row>
    <row r="7" spans="2:10" ht="13.5" thickBot="1" x14ac:dyDescent="0.35">
      <c r="B7" s="36"/>
      <c r="C7" s="36"/>
      <c r="D7" s="36"/>
      <c r="E7" s="36"/>
      <c r="F7" s="36"/>
      <c r="G7" s="36"/>
      <c r="H7" s="36"/>
      <c r="I7" s="36"/>
      <c r="J7" s="77"/>
    </row>
    <row r="8" spans="2:10" ht="15" customHeight="1" thickTop="1" thickBot="1" x14ac:dyDescent="0.35">
      <c r="B8" s="36"/>
      <c r="C8" s="166" t="s">
        <v>46</v>
      </c>
      <c r="D8" s="180" t="s">
        <v>1</v>
      </c>
      <c r="E8" s="181" t="s">
        <v>47</v>
      </c>
      <c r="F8" s="182" t="s">
        <v>1</v>
      </c>
      <c r="G8" s="183" t="s">
        <v>48</v>
      </c>
      <c r="H8" s="180" t="s">
        <v>1</v>
      </c>
      <c r="I8" s="181" t="s">
        <v>15</v>
      </c>
      <c r="J8" s="134" t="s">
        <v>1</v>
      </c>
    </row>
    <row r="9" spans="2:10" ht="15" customHeight="1" thickTop="1" x14ac:dyDescent="0.3">
      <c r="B9" s="294" t="s">
        <v>37</v>
      </c>
      <c r="C9" s="302">
        <v>140077</v>
      </c>
      <c r="D9" s="303">
        <v>59.099481476168577</v>
      </c>
      <c r="E9" s="304">
        <v>43035</v>
      </c>
      <c r="F9" s="305">
        <v>49.101488961150089</v>
      </c>
      <c r="G9" s="306">
        <v>28063</v>
      </c>
      <c r="H9" s="303">
        <v>48.371138996138995</v>
      </c>
      <c r="I9" s="304">
        <v>211175</v>
      </c>
      <c r="J9" s="307">
        <v>55.183181770670011</v>
      </c>
    </row>
    <row r="10" spans="2:10" ht="15" customHeight="1" x14ac:dyDescent="0.3">
      <c r="B10" s="295" t="s">
        <v>49</v>
      </c>
      <c r="C10" s="302">
        <v>54127</v>
      </c>
      <c r="D10" s="303">
        <v>22.836565844932263</v>
      </c>
      <c r="E10" s="304">
        <v>33770</v>
      </c>
      <c r="F10" s="305">
        <v>38.53043527868104</v>
      </c>
      <c r="G10" s="306">
        <v>16974</v>
      </c>
      <c r="H10" s="303">
        <v>29.257446221731936</v>
      </c>
      <c r="I10" s="304">
        <v>104871</v>
      </c>
      <c r="J10" s="307">
        <v>27.404358733145184</v>
      </c>
    </row>
    <row r="11" spans="2:10" ht="15" customHeight="1" x14ac:dyDescent="0.3">
      <c r="B11" s="296" t="s">
        <v>10</v>
      </c>
      <c r="C11" s="308">
        <v>17310</v>
      </c>
      <c r="D11" s="309">
        <v>7.3032119787865115</v>
      </c>
      <c r="E11" s="310">
        <v>9890</v>
      </c>
      <c r="F11" s="311">
        <v>11.284157681556279</v>
      </c>
      <c r="G11" s="312">
        <v>7514</v>
      </c>
      <c r="H11" s="309">
        <v>12.951599558742416</v>
      </c>
      <c r="I11" s="313">
        <v>34714</v>
      </c>
      <c r="J11" s="314">
        <v>9.0712867147486147</v>
      </c>
    </row>
    <row r="12" spans="2:10" ht="15" customHeight="1" x14ac:dyDescent="0.3">
      <c r="B12" s="296" t="s">
        <v>11</v>
      </c>
      <c r="C12" s="308">
        <v>36817</v>
      </c>
      <c r="D12" s="309">
        <v>15.533353866145752</v>
      </c>
      <c r="E12" s="310">
        <v>23880</v>
      </c>
      <c r="F12" s="311">
        <v>27.246277597124763</v>
      </c>
      <c r="G12" s="312">
        <v>9460</v>
      </c>
      <c r="H12" s="309">
        <v>16.30584666298952</v>
      </c>
      <c r="I12" s="313">
        <v>70157</v>
      </c>
      <c r="J12" s="314">
        <v>18.333072018396571</v>
      </c>
    </row>
    <row r="13" spans="2:10" ht="15" customHeight="1" x14ac:dyDescent="0.3">
      <c r="B13" s="295" t="s">
        <v>12</v>
      </c>
      <c r="C13" s="302">
        <v>30122</v>
      </c>
      <c r="D13" s="303">
        <v>12.708685801560213</v>
      </c>
      <c r="E13" s="304">
        <v>9123</v>
      </c>
      <c r="F13" s="305">
        <v>10.409036453876434</v>
      </c>
      <c r="G13" s="306">
        <v>12304</v>
      </c>
      <c r="H13" s="303">
        <v>21.207942636514066</v>
      </c>
      <c r="I13" s="304">
        <v>51549</v>
      </c>
      <c r="J13" s="307">
        <v>13.47052367513327</v>
      </c>
    </row>
    <row r="14" spans="2:10" ht="15" customHeight="1" x14ac:dyDescent="0.3">
      <c r="B14" s="296" t="s">
        <v>13</v>
      </c>
      <c r="C14" s="308">
        <v>18721</v>
      </c>
      <c r="D14" s="309">
        <v>7.8985229032271675</v>
      </c>
      <c r="E14" s="310">
        <v>3817</v>
      </c>
      <c r="F14" s="311">
        <v>4.3550687432255115</v>
      </c>
      <c r="G14" s="312">
        <v>1244</v>
      </c>
      <c r="H14" s="309">
        <v>2.1442360728075016</v>
      </c>
      <c r="I14" s="313">
        <v>23782</v>
      </c>
      <c r="J14" s="314">
        <v>6.2145918260687782</v>
      </c>
    </row>
    <row r="15" spans="2:10" ht="15" customHeight="1" x14ac:dyDescent="0.3">
      <c r="B15" s="296" t="s">
        <v>14</v>
      </c>
      <c r="C15" s="308">
        <v>11400</v>
      </c>
      <c r="D15" s="309">
        <v>4.8097409912285514</v>
      </c>
      <c r="E15" s="310">
        <v>5302</v>
      </c>
      <c r="F15" s="311">
        <v>6.0494038450567631</v>
      </c>
      <c r="G15" s="312">
        <v>10921</v>
      </c>
      <c r="H15" s="309">
        <v>18.82411748483177</v>
      </c>
      <c r="I15" s="313">
        <v>27623</v>
      </c>
      <c r="J15" s="314">
        <v>7.2183024981707948</v>
      </c>
    </row>
    <row r="16" spans="2:10" ht="15" customHeight="1" x14ac:dyDescent="0.3">
      <c r="B16" s="296" t="s">
        <v>306</v>
      </c>
      <c r="C16" s="308">
        <v>1</v>
      </c>
      <c r="D16" s="309">
        <v>4.2190710449373253E-4</v>
      </c>
      <c r="E16" s="310">
        <v>4</v>
      </c>
      <c r="F16" s="311">
        <v>4.5638655941582524E-3</v>
      </c>
      <c r="G16" s="312">
        <v>139</v>
      </c>
      <c r="H16" s="309">
        <v>0.23958907887479314</v>
      </c>
      <c r="I16" s="313">
        <v>144</v>
      </c>
      <c r="J16" s="314">
        <v>3.7629350893697081E-2</v>
      </c>
    </row>
    <row r="17" spans="2:11" ht="15" customHeight="1" x14ac:dyDescent="0.3">
      <c r="B17" s="295" t="s">
        <v>8</v>
      </c>
      <c r="C17" s="302">
        <v>6325</v>
      </c>
      <c r="D17" s="303">
        <v>2.6685624359228588</v>
      </c>
      <c r="E17" s="304">
        <v>1681</v>
      </c>
      <c r="F17" s="305">
        <v>1.9179645159450052</v>
      </c>
      <c r="G17" s="306">
        <v>663</v>
      </c>
      <c r="H17" s="303">
        <v>1.1427881963596249</v>
      </c>
      <c r="I17" s="304">
        <v>8669</v>
      </c>
      <c r="J17" s="307">
        <v>2.2653391867879167</v>
      </c>
    </row>
    <row r="18" spans="2:11" ht="15" customHeight="1" thickBot="1" x14ac:dyDescent="0.35">
      <c r="B18" s="297" t="s">
        <v>295</v>
      </c>
      <c r="C18" s="315">
        <v>6368</v>
      </c>
      <c r="D18" s="316">
        <v>2.6867044414160888</v>
      </c>
      <c r="E18" s="317">
        <v>36</v>
      </c>
      <c r="F18" s="318">
        <v>4.107479034742427E-2</v>
      </c>
      <c r="G18" s="319">
        <v>12</v>
      </c>
      <c r="H18" s="316">
        <v>2.0683949255377827E-2</v>
      </c>
      <c r="I18" s="317">
        <v>6416</v>
      </c>
      <c r="J18" s="320">
        <v>1.6765966342636145</v>
      </c>
    </row>
    <row r="19" spans="2:11" ht="15" customHeight="1" thickBot="1" x14ac:dyDescent="0.35">
      <c r="B19" s="202" t="s">
        <v>15</v>
      </c>
      <c r="C19" s="321">
        <v>237019</v>
      </c>
      <c r="D19" s="322">
        <v>100</v>
      </c>
      <c r="E19" s="323">
        <v>87645</v>
      </c>
      <c r="F19" s="324">
        <v>100</v>
      </c>
      <c r="G19" s="325">
        <v>58016</v>
      </c>
      <c r="H19" s="322">
        <v>100</v>
      </c>
      <c r="I19" s="323">
        <v>382680</v>
      </c>
      <c r="J19" s="326">
        <v>100</v>
      </c>
    </row>
    <row r="20" spans="2:11" ht="15" customHeight="1" thickTop="1" x14ac:dyDescent="0.3"/>
    <row r="21" spans="2:11" x14ac:dyDescent="0.3">
      <c r="B21" s="625" t="s">
        <v>372</v>
      </c>
      <c r="C21" s="625"/>
      <c r="D21" s="625"/>
      <c r="E21" s="625"/>
      <c r="F21" s="625"/>
      <c r="G21" s="625"/>
      <c r="H21" s="625"/>
      <c r="I21" s="625"/>
      <c r="J21" s="625"/>
    </row>
    <row r="22" spans="2:11" x14ac:dyDescent="0.3">
      <c r="B22" s="595" t="str">
        <f>'Tabla 8'!$B$18</f>
        <v>Dirección General de Atención a las Personas con Discapacidad  de la Consejería de Políticas Sociales, Familias, Igualdad y Natalidad de la Comunidad de Madrid</v>
      </c>
      <c r="C22" s="600"/>
      <c r="D22" s="600"/>
      <c r="E22" s="600"/>
      <c r="F22" s="600"/>
      <c r="G22" s="600"/>
      <c r="H22" s="600"/>
      <c r="I22" s="600"/>
      <c r="J22" s="600"/>
      <c r="K22" s="600"/>
    </row>
    <row r="23" spans="2:11" x14ac:dyDescent="0.3">
      <c r="J23" s="81"/>
    </row>
  </sheetData>
  <mergeCells count="5">
    <mergeCell ref="B4:J4"/>
    <mergeCell ref="D5:G5"/>
    <mergeCell ref="B2:J2"/>
    <mergeCell ref="B21:J21"/>
    <mergeCell ref="B22:K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2" tint="-0.499984740745262"/>
  </sheetPr>
  <dimension ref="B2:N27"/>
  <sheetViews>
    <sheetView view="pageLayout" topLeftCell="A13" zoomScaleNormal="100" workbookViewId="0">
      <selection activeCell="B22" sqref="B22:K23"/>
    </sheetView>
  </sheetViews>
  <sheetFormatPr baseColWidth="10" defaultColWidth="11.453125" defaultRowHeight="13" x14ac:dyDescent="0.3"/>
  <cols>
    <col min="1" max="1" width="2.81640625" style="40" customWidth="1"/>
    <col min="2" max="2" width="18.1796875" style="40" bestFit="1" customWidth="1"/>
    <col min="3" max="10" width="11.453125" style="40" customWidth="1"/>
    <col min="11" max="11" width="13" style="40" customWidth="1"/>
    <col min="12" max="16384" width="11.453125" style="40"/>
  </cols>
  <sheetData>
    <row r="2" spans="2:10" ht="14.5" x14ac:dyDescent="0.35">
      <c r="B2" s="594" t="s">
        <v>63</v>
      </c>
      <c r="C2" s="594"/>
      <c r="D2" s="594"/>
      <c r="E2" s="594"/>
      <c r="F2" s="594"/>
      <c r="G2" s="594"/>
      <c r="H2" s="594"/>
      <c r="I2" s="594"/>
      <c r="J2" s="594"/>
    </row>
    <row r="3" spans="2:10" x14ac:dyDescent="0.3">
      <c r="I3" s="58" t="s">
        <v>276</v>
      </c>
    </row>
    <row r="4" spans="2:10" ht="14.5" x14ac:dyDescent="0.35">
      <c r="B4" s="605" t="s">
        <v>74</v>
      </c>
      <c r="C4" s="605"/>
      <c r="D4" s="605"/>
      <c r="E4" s="605"/>
      <c r="F4" s="605"/>
      <c r="G4" s="605"/>
      <c r="H4" s="626"/>
      <c r="I4" s="626"/>
      <c r="J4" s="626"/>
    </row>
    <row r="5" spans="2:10" x14ac:dyDescent="0.3">
      <c r="B5" s="36"/>
      <c r="C5" s="36"/>
      <c r="D5" s="595" t="s">
        <v>0</v>
      </c>
      <c r="E5" s="595"/>
      <c r="F5" s="595"/>
      <c r="G5" s="595"/>
      <c r="H5" s="36"/>
      <c r="I5" s="36"/>
      <c r="J5" s="77"/>
    </row>
    <row r="6" spans="2:10" x14ac:dyDescent="0.3">
      <c r="B6" s="36"/>
      <c r="C6" s="36"/>
      <c r="D6" s="32"/>
      <c r="E6" s="32"/>
      <c r="F6" s="32"/>
      <c r="G6" s="32"/>
      <c r="H6" s="36"/>
      <c r="I6" s="36"/>
      <c r="J6" s="77"/>
    </row>
    <row r="7" spans="2:10" x14ac:dyDescent="0.3">
      <c r="B7" s="36"/>
      <c r="C7" s="36"/>
      <c r="D7" s="36"/>
      <c r="E7" s="36"/>
      <c r="F7" s="36"/>
      <c r="G7" s="36"/>
      <c r="H7" s="36"/>
      <c r="I7" s="36"/>
      <c r="J7" s="77"/>
    </row>
    <row r="8" spans="2:10" ht="13.5" thickBot="1" x14ac:dyDescent="0.35">
      <c r="B8" s="36"/>
      <c r="C8" s="36"/>
      <c r="D8" s="36"/>
      <c r="E8" s="36"/>
      <c r="F8" s="36"/>
      <c r="G8" s="36"/>
      <c r="H8" s="36"/>
      <c r="I8" s="36"/>
      <c r="J8" s="78"/>
    </row>
    <row r="9" spans="2:10" ht="15" customHeight="1" thickTop="1" thickBot="1" x14ac:dyDescent="0.35">
      <c r="B9" s="36"/>
      <c r="C9" s="166" t="s">
        <v>46</v>
      </c>
      <c r="D9" s="180" t="s">
        <v>1</v>
      </c>
      <c r="E9" s="181" t="s">
        <v>47</v>
      </c>
      <c r="F9" s="182" t="s">
        <v>1</v>
      </c>
      <c r="G9" s="183" t="s">
        <v>48</v>
      </c>
      <c r="H9" s="180" t="s">
        <v>1</v>
      </c>
      <c r="I9" s="181" t="s">
        <v>15</v>
      </c>
      <c r="J9" s="134" t="s">
        <v>1</v>
      </c>
    </row>
    <row r="10" spans="2:10" ht="15" customHeight="1" thickTop="1" x14ac:dyDescent="0.3">
      <c r="B10" s="298" t="s">
        <v>37</v>
      </c>
      <c r="C10" s="302">
        <v>72178</v>
      </c>
      <c r="D10" s="303">
        <v>50.057910104099477</v>
      </c>
      <c r="E10" s="304">
        <v>16904</v>
      </c>
      <c r="F10" s="305">
        <v>35.221803179630363</v>
      </c>
      <c r="G10" s="306">
        <v>10919</v>
      </c>
      <c r="H10" s="303">
        <v>40.662123412654076</v>
      </c>
      <c r="I10" s="304">
        <v>100001</v>
      </c>
      <c r="J10" s="307">
        <v>45.655260574793985</v>
      </c>
    </row>
    <row r="11" spans="2:10" ht="15" customHeight="1" x14ac:dyDescent="0.3">
      <c r="B11" s="299" t="s">
        <v>49</v>
      </c>
      <c r="C11" s="302">
        <v>47155</v>
      </c>
      <c r="D11" s="303">
        <v>32.703604297137787</v>
      </c>
      <c r="E11" s="304">
        <v>25900</v>
      </c>
      <c r="F11" s="305">
        <v>53.966203404663183</v>
      </c>
      <c r="G11" s="306">
        <v>10290</v>
      </c>
      <c r="H11" s="303">
        <v>38.319740811082561</v>
      </c>
      <c r="I11" s="304">
        <v>83345</v>
      </c>
      <c r="J11" s="307">
        <v>38.050996416097881</v>
      </c>
    </row>
    <row r="12" spans="2:10" ht="15" customHeight="1" x14ac:dyDescent="0.3">
      <c r="B12" s="300" t="s">
        <v>10</v>
      </c>
      <c r="C12" s="308">
        <v>16988</v>
      </c>
      <c r="D12" s="309">
        <v>11.781758663975754</v>
      </c>
      <c r="E12" s="310">
        <v>9078</v>
      </c>
      <c r="F12" s="311">
        <v>18.9152584751943</v>
      </c>
      <c r="G12" s="312">
        <v>6747</v>
      </c>
      <c r="H12" s="309">
        <v>25.125684281085913</v>
      </c>
      <c r="I12" s="313">
        <v>32813</v>
      </c>
      <c r="J12" s="314">
        <v>14.980710845298697</v>
      </c>
    </row>
    <row r="13" spans="2:10" ht="15" customHeight="1" x14ac:dyDescent="0.3">
      <c r="B13" s="300" t="s">
        <v>11</v>
      </c>
      <c r="C13" s="308">
        <v>30167</v>
      </c>
      <c r="D13" s="309">
        <v>20.921845633162032</v>
      </c>
      <c r="E13" s="310">
        <v>16822</v>
      </c>
      <c r="F13" s="311">
        <v>35.050944929468884</v>
      </c>
      <c r="G13" s="312">
        <v>3543</v>
      </c>
      <c r="H13" s="309">
        <v>13.194056529996647</v>
      </c>
      <c r="I13" s="313">
        <v>50532</v>
      </c>
      <c r="J13" s="314">
        <v>23.070285570799186</v>
      </c>
    </row>
    <row r="14" spans="2:10" ht="15" customHeight="1" x14ac:dyDescent="0.3">
      <c r="B14" s="299" t="s">
        <v>12</v>
      </c>
      <c r="C14" s="302">
        <v>15199</v>
      </c>
      <c r="D14" s="303">
        <v>10.541026014467123</v>
      </c>
      <c r="E14" s="304">
        <v>4105</v>
      </c>
      <c r="F14" s="305">
        <v>8.5533306940595502</v>
      </c>
      <c r="G14" s="306">
        <v>5190</v>
      </c>
      <c r="H14" s="303">
        <v>19.327449446989164</v>
      </c>
      <c r="I14" s="304">
        <v>24494</v>
      </c>
      <c r="J14" s="307">
        <v>11.182687698313055</v>
      </c>
    </row>
    <row r="15" spans="2:10" ht="15" customHeight="1" x14ac:dyDescent="0.3">
      <c r="B15" s="300" t="s">
        <v>13</v>
      </c>
      <c r="C15" s="308">
        <v>9386</v>
      </c>
      <c r="D15" s="309">
        <v>6.5095118212901122</v>
      </c>
      <c r="E15" s="310">
        <v>1891</v>
      </c>
      <c r="F15" s="311">
        <v>3.9401579396995392</v>
      </c>
      <c r="G15" s="312">
        <v>501</v>
      </c>
      <c r="H15" s="309">
        <v>1.8657133281197631</v>
      </c>
      <c r="I15" s="313">
        <v>11778</v>
      </c>
      <c r="J15" s="314">
        <v>5.3772228182710524</v>
      </c>
    </row>
    <row r="16" spans="2:10" ht="15" customHeight="1" x14ac:dyDescent="0.3">
      <c r="B16" s="300" t="s">
        <v>14</v>
      </c>
      <c r="C16" s="308">
        <v>5813</v>
      </c>
      <c r="D16" s="309">
        <v>4.03151419317701</v>
      </c>
      <c r="E16" s="310">
        <v>2212</v>
      </c>
      <c r="F16" s="311">
        <v>4.6090054799658287</v>
      </c>
      <c r="G16" s="312">
        <v>4618</v>
      </c>
      <c r="H16" s="309">
        <v>17.197333631251631</v>
      </c>
      <c r="I16" s="313">
        <v>12643</v>
      </c>
      <c r="J16" s="314">
        <v>5.7721368731024718</v>
      </c>
    </row>
    <row r="17" spans="2:14" ht="15" customHeight="1" x14ac:dyDescent="0.3">
      <c r="B17" s="300" t="s">
        <v>306</v>
      </c>
      <c r="C17" s="308">
        <v>0</v>
      </c>
      <c r="D17" s="309">
        <v>0</v>
      </c>
      <c r="E17" s="310">
        <v>2</v>
      </c>
      <c r="F17" s="311">
        <v>4.1672743941824847E-3</v>
      </c>
      <c r="G17" s="312">
        <v>71</v>
      </c>
      <c r="H17" s="309">
        <v>0.2644024876177708</v>
      </c>
      <c r="I17" s="313">
        <v>73</v>
      </c>
      <c r="J17" s="314">
        <v>3.3328006939530218E-2</v>
      </c>
    </row>
    <row r="18" spans="2:14" ht="15" customHeight="1" x14ac:dyDescent="0.3">
      <c r="B18" s="299" t="s">
        <v>8</v>
      </c>
      <c r="C18" s="302">
        <v>4754</v>
      </c>
      <c r="D18" s="303">
        <v>3.2970614956758149</v>
      </c>
      <c r="E18" s="304">
        <v>1070</v>
      </c>
      <c r="F18" s="305">
        <v>2.2294918008876294</v>
      </c>
      <c r="G18" s="306">
        <v>448</v>
      </c>
      <c r="H18" s="303">
        <v>1.6683424570811456</v>
      </c>
      <c r="I18" s="304">
        <v>6272</v>
      </c>
      <c r="J18" s="307">
        <v>2.8634693085579932</v>
      </c>
    </row>
    <row r="19" spans="2:14" ht="15" customHeight="1" thickBot="1" x14ac:dyDescent="0.35">
      <c r="B19" s="301" t="s">
        <v>295</v>
      </c>
      <c r="C19" s="315">
        <v>4903</v>
      </c>
      <c r="D19" s="316">
        <v>3.4003980886197978</v>
      </c>
      <c r="E19" s="317">
        <v>14</v>
      </c>
      <c r="F19" s="318">
        <v>2.9170920759277394E-2</v>
      </c>
      <c r="G19" s="319">
        <v>6</v>
      </c>
      <c r="H19" s="316">
        <v>2.2343872193051055E-2</v>
      </c>
      <c r="I19" s="317">
        <v>4923</v>
      </c>
      <c r="J19" s="320">
        <v>2.2475860022370857</v>
      </c>
    </row>
    <row r="20" spans="2:14" ht="15" customHeight="1" thickBot="1" x14ac:dyDescent="0.35">
      <c r="B20" s="195" t="s">
        <v>15</v>
      </c>
      <c r="C20" s="321">
        <v>144189</v>
      </c>
      <c r="D20" s="322">
        <v>100</v>
      </c>
      <c r="E20" s="323">
        <v>47993</v>
      </c>
      <c r="F20" s="324">
        <v>100</v>
      </c>
      <c r="G20" s="325">
        <v>26853</v>
      </c>
      <c r="H20" s="322">
        <v>100</v>
      </c>
      <c r="I20" s="323">
        <v>219035</v>
      </c>
      <c r="J20" s="326">
        <v>100</v>
      </c>
    </row>
    <row r="21" spans="2:14" ht="13.5" thickTop="1" x14ac:dyDescent="0.3">
      <c r="B21" s="79"/>
      <c r="C21" s="79"/>
      <c r="D21" s="79"/>
      <c r="E21" s="79"/>
      <c r="F21" s="79"/>
      <c r="G21" s="79"/>
      <c r="H21" s="79"/>
      <c r="I21" s="79"/>
      <c r="J21" s="79"/>
    </row>
    <row r="22" spans="2:14" x14ac:dyDescent="0.3">
      <c r="B22" s="625" t="s">
        <v>372</v>
      </c>
      <c r="C22" s="625"/>
      <c r="D22" s="625"/>
      <c r="E22" s="625"/>
      <c r="F22" s="625"/>
      <c r="G22" s="625"/>
      <c r="H22" s="625"/>
      <c r="I22" s="625"/>
      <c r="J22" s="625"/>
      <c r="L22" s="80"/>
    </row>
    <row r="23" spans="2:14" s="43" customFormat="1" x14ac:dyDescent="0.3">
      <c r="B23" s="595" t="str">
        <f>'Tabla 8'!$B$18</f>
        <v>Dirección General de Atención a las Personas con Discapacidad  de la Consejería de Políticas Sociales, Familias, Igualdad y Natalidad de la Comunidad de Madrid</v>
      </c>
      <c r="C23" s="600"/>
      <c r="D23" s="600"/>
      <c r="E23" s="600"/>
      <c r="F23" s="600"/>
      <c r="G23" s="600"/>
      <c r="H23" s="600"/>
      <c r="I23" s="600"/>
      <c r="J23" s="600"/>
      <c r="K23" s="600"/>
      <c r="L23" s="57"/>
      <c r="M23" s="40"/>
      <c r="N23" s="40"/>
    </row>
    <row r="27" spans="2:14" ht="14.25" customHeight="1" x14ac:dyDescent="0.3"/>
  </sheetData>
  <mergeCells count="5">
    <mergeCell ref="B4:J4"/>
    <mergeCell ref="D5:G5"/>
    <mergeCell ref="B2:J2"/>
    <mergeCell ref="B22:J22"/>
    <mergeCell ref="B23:K23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2" tint="-0.499984740745262"/>
    <pageSetUpPr fitToPage="1"/>
  </sheetPr>
  <dimension ref="A1:R26"/>
  <sheetViews>
    <sheetView view="pageLayout" topLeftCell="A19" zoomScaleNormal="100" workbookViewId="0">
      <selection activeCell="G29" sqref="G29"/>
    </sheetView>
  </sheetViews>
  <sheetFormatPr baseColWidth="10" defaultColWidth="11.453125" defaultRowHeight="13" x14ac:dyDescent="0.3"/>
  <cols>
    <col min="1" max="1" width="2.81640625" style="243" customWidth="1"/>
    <col min="2" max="2" width="21.81640625" style="32" customWidth="1"/>
    <col min="3" max="3" width="10.54296875" style="32" customWidth="1"/>
    <col min="4" max="4" width="10.7265625" style="32" customWidth="1"/>
    <col min="5" max="5" width="10.453125" style="32" customWidth="1"/>
    <col min="6" max="6" width="10.7265625" style="32" customWidth="1"/>
    <col min="7" max="7" width="10.26953125" style="32" customWidth="1"/>
    <col min="8" max="16384" width="11.453125" style="32"/>
  </cols>
  <sheetData>
    <row r="1" spans="2:18" x14ac:dyDescent="0.3">
      <c r="B1" s="403"/>
    </row>
    <row r="2" spans="2:18" ht="14.5" x14ac:dyDescent="0.35">
      <c r="B2" s="605" t="s">
        <v>64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</row>
    <row r="3" spans="2:18" ht="14.5" x14ac:dyDescent="0.35">
      <c r="F3" s="75"/>
      <c r="K3" s="633" t="s">
        <v>276</v>
      </c>
      <c r="L3" s="633"/>
    </row>
    <row r="4" spans="2:18" ht="14.5" x14ac:dyDescent="0.35">
      <c r="B4" s="605" t="s">
        <v>75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</row>
    <row r="5" spans="2:18" ht="14.5" x14ac:dyDescent="0.3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7" spans="2:18" ht="13.5" thickBot="1" x14ac:dyDescent="0.35"/>
    <row r="8" spans="2:18" ht="13.5" thickTop="1" x14ac:dyDescent="0.3">
      <c r="B8" s="36"/>
      <c r="C8" s="627" t="s">
        <v>46</v>
      </c>
      <c r="D8" s="628"/>
      <c r="E8" s="629"/>
      <c r="F8" s="630" t="s">
        <v>47</v>
      </c>
      <c r="G8" s="628"/>
      <c r="H8" s="629"/>
      <c r="I8" s="630" t="s">
        <v>48</v>
      </c>
      <c r="J8" s="628"/>
      <c r="K8" s="629"/>
      <c r="L8" s="631" t="s">
        <v>15</v>
      </c>
    </row>
    <row r="9" spans="2:18" ht="13.5" thickBot="1" x14ac:dyDescent="0.35">
      <c r="B9" s="36"/>
      <c r="C9" s="203" t="s">
        <v>17</v>
      </c>
      <c r="D9" s="204" t="s">
        <v>18</v>
      </c>
      <c r="E9" s="205" t="s">
        <v>44</v>
      </c>
      <c r="F9" s="206" t="s">
        <v>17</v>
      </c>
      <c r="G9" s="204" t="s">
        <v>18</v>
      </c>
      <c r="H9" s="207" t="s">
        <v>44</v>
      </c>
      <c r="I9" s="208" t="s">
        <v>17</v>
      </c>
      <c r="J9" s="204" t="s">
        <v>18</v>
      </c>
      <c r="K9" s="205" t="s">
        <v>44</v>
      </c>
      <c r="L9" s="632"/>
    </row>
    <row r="10" spans="2:18" s="36" customFormat="1" ht="19.5" customHeight="1" thickTop="1" x14ac:dyDescent="0.3">
      <c r="B10" s="184" t="s">
        <v>37</v>
      </c>
      <c r="C10" s="185">
        <v>37007</v>
      </c>
      <c r="D10" s="209">
        <v>35171</v>
      </c>
      <c r="E10" s="210">
        <v>72178</v>
      </c>
      <c r="F10" s="186">
        <v>9092</v>
      </c>
      <c r="G10" s="209">
        <v>7812</v>
      </c>
      <c r="H10" s="211">
        <v>16904</v>
      </c>
      <c r="I10" s="187">
        <v>6044</v>
      </c>
      <c r="J10" s="209">
        <v>4875</v>
      </c>
      <c r="K10" s="210">
        <v>10919</v>
      </c>
      <c r="L10" s="419">
        <v>100001</v>
      </c>
      <c r="M10" s="32"/>
      <c r="N10" s="32"/>
      <c r="O10" s="32"/>
      <c r="P10" s="32"/>
      <c r="Q10" s="32"/>
    </row>
    <row r="11" spans="2:18" ht="19.5" customHeight="1" x14ac:dyDescent="0.3">
      <c r="B11" s="188" t="s">
        <v>49</v>
      </c>
      <c r="C11" s="185">
        <v>27783</v>
      </c>
      <c r="D11" s="209">
        <v>19372</v>
      </c>
      <c r="E11" s="210">
        <v>47155</v>
      </c>
      <c r="F11" s="186">
        <v>14708</v>
      </c>
      <c r="G11" s="209">
        <v>11192</v>
      </c>
      <c r="H11" s="211">
        <v>25900</v>
      </c>
      <c r="I11" s="187">
        <v>5836</v>
      </c>
      <c r="J11" s="209">
        <v>4454</v>
      </c>
      <c r="K11" s="210">
        <v>10290</v>
      </c>
      <c r="L11" s="419">
        <v>83345</v>
      </c>
    </row>
    <row r="12" spans="2:18" s="36" customFormat="1" ht="19.5" customHeight="1" x14ac:dyDescent="0.3">
      <c r="B12" s="189" t="s">
        <v>10</v>
      </c>
      <c r="C12" s="76">
        <v>10460</v>
      </c>
      <c r="D12" s="212">
        <v>6528</v>
      </c>
      <c r="E12" s="213">
        <v>16988</v>
      </c>
      <c r="F12" s="129">
        <v>4934</v>
      </c>
      <c r="G12" s="212">
        <v>4144</v>
      </c>
      <c r="H12" s="214">
        <v>9078</v>
      </c>
      <c r="I12" s="190">
        <v>3720</v>
      </c>
      <c r="J12" s="212">
        <v>3027</v>
      </c>
      <c r="K12" s="213">
        <v>6747</v>
      </c>
      <c r="L12" s="420">
        <v>32813</v>
      </c>
      <c r="M12" s="32"/>
      <c r="N12" s="32"/>
      <c r="O12" s="32"/>
      <c r="P12" s="32"/>
      <c r="Q12" s="32"/>
      <c r="R12" s="32"/>
    </row>
    <row r="13" spans="2:18" s="36" customFormat="1" ht="19.5" customHeight="1" x14ac:dyDescent="0.3">
      <c r="B13" s="189" t="s">
        <v>11</v>
      </c>
      <c r="C13" s="76">
        <v>17323</v>
      </c>
      <c r="D13" s="212">
        <v>12844</v>
      </c>
      <c r="E13" s="213">
        <v>30167</v>
      </c>
      <c r="F13" s="129">
        <v>9774</v>
      </c>
      <c r="G13" s="212">
        <v>7048</v>
      </c>
      <c r="H13" s="214">
        <v>16822</v>
      </c>
      <c r="I13" s="190">
        <v>2116</v>
      </c>
      <c r="J13" s="212">
        <v>1427</v>
      </c>
      <c r="K13" s="213">
        <v>3543</v>
      </c>
      <c r="L13" s="420">
        <v>50532</v>
      </c>
      <c r="M13" s="32"/>
      <c r="N13" s="32"/>
      <c r="O13" s="32"/>
      <c r="P13" s="32"/>
      <c r="Q13" s="32"/>
      <c r="R13" s="32"/>
    </row>
    <row r="14" spans="2:18" s="36" customFormat="1" ht="19.5" customHeight="1" x14ac:dyDescent="0.3">
      <c r="B14" s="188" t="s">
        <v>12</v>
      </c>
      <c r="C14" s="185">
        <v>7575</v>
      </c>
      <c r="D14" s="209">
        <v>7624</v>
      </c>
      <c r="E14" s="210">
        <v>15199</v>
      </c>
      <c r="F14" s="186">
        <v>2040</v>
      </c>
      <c r="G14" s="209">
        <v>2065</v>
      </c>
      <c r="H14" s="211">
        <v>4105</v>
      </c>
      <c r="I14" s="187">
        <v>2696</v>
      </c>
      <c r="J14" s="209">
        <v>2494</v>
      </c>
      <c r="K14" s="210">
        <v>5190</v>
      </c>
      <c r="L14" s="419">
        <v>24494</v>
      </c>
      <c r="M14" s="32"/>
      <c r="N14" s="32"/>
      <c r="O14" s="32"/>
      <c r="P14" s="32"/>
      <c r="Q14" s="32"/>
      <c r="R14" s="32"/>
    </row>
    <row r="15" spans="2:18" s="36" customFormat="1" ht="19.5" customHeight="1" x14ac:dyDescent="0.3">
      <c r="B15" s="189" t="s">
        <v>13</v>
      </c>
      <c r="C15" s="76">
        <v>4556</v>
      </c>
      <c r="D15" s="212">
        <v>4830</v>
      </c>
      <c r="E15" s="213">
        <v>9386</v>
      </c>
      <c r="F15" s="129">
        <v>955</v>
      </c>
      <c r="G15" s="212">
        <v>936</v>
      </c>
      <c r="H15" s="214">
        <v>1891</v>
      </c>
      <c r="I15" s="190">
        <v>277</v>
      </c>
      <c r="J15" s="212">
        <v>224</v>
      </c>
      <c r="K15" s="213">
        <v>501</v>
      </c>
      <c r="L15" s="420">
        <v>11778</v>
      </c>
      <c r="M15" s="32"/>
      <c r="N15" s="32"/>
      <c r="O15" s="32"/>
      <c r="P15" s="32"/>
      <c r="Q15" s="32"/>
      <c r="R15" s="32"/>
    </row>
    <row r="16" spans="2:18" s="36" customFormat="1" ht="19.5" customHeight="1" x14ac:dyDescent="0.3">
      <c r="B16" s="189" t="s">
        <v>14</v>
      </c>
      <c r="C16" s="76">
        <v>3019</v>
      </c>
      <c r="D16" s="212">
        <v>2794</v>
      </c>
      <c r="E16" s="213">
        <v>5813</v>
      </c>
      <c r="F16" s="129">
        <v>1085</v>
      </c>
      <c r="G16" s="212">
        <v>1127</v>
      </c>
      <c r="H16" s="214">
        <v>2212</v>
      </c>
      <c r="I16" s="190">
        <v>2388</v>
      </c>
      <c r="J16" s="212">
        <v>2230</v>
      </c>
      <c r="K16" s="213">
        <v>4618</v>
      </c>
      <c r="L16" s="420">
        <v>12643</v>
      </c>
      <c r="M16" s="32"/>
      <c r="N16" s="32"/>
      <c r="O16" s="32"/>
      <c r="P16" s="32"/>
      <c r="Q16" s="32"/>
      <c r="R16" s="32"/>
    </row>
    <row r="17" spans="1:18" s="36" customFormat="1" ht="19.5" customHeight="1" x14ac:dyDescent="0.3">
      <c r="B17" s="189" t="s">
        <v>306</v>
      </c>
      <c r="C17" s="76">
        <v>0</v>
      </c>
      <c r="D17" s="212">
        <v>0</v>
      </c>
      <c r="E17" s="213">
        <v>0</v>
      </c>
      <c r="F17" s="129">
        <v>0</v>
      </c>
      <c r="G17" s="212">
        <v>2</v>
      </c>
      <c r="H17" s="214">
        <v>2</v>
      </c>
      <c r="I17" s="190">
        <v>31</v>
      </c>
      <c r="J17" s="212">
        <v>40</v>
      </c>
      <c r="K17" s="213">
        <v>71</v>
      </c>
      <c r="L17" s="420">
        <v>73</v>
      </c>
      <c r="M17" s="416"/>
      <c r="N17" s="416"/>
      <c r="O17" s="416"/>
      <c r="P17" s="416"/>
      <c r="Q17" s="416"/>
      <c r="R17" s="416"/>
    </row>
    <row r="18" spans="1:18" ht="19.5" customHeight="1" x14ac:dyDescent="0.3">
      <c r="B18" s="188" t="s">
        <v>8</v>
      </c>
      <c r="C18" s="185">
        <v>2627</v>
      </c>
      <c r="D18" s="209">
        <v>2127</v>
      </c>
      <c r="E18" s="210">
        <v>4754</v>
      </c>
      <c r="F18" s="186">
        <v>590</v>
      </c>
      <c r="G18" s="209">
        <v>480</v>
      </c>
      <c r="H18" s="211">
        <v>1070</v>
      </c>
      <c r="I18" s="187">
        <v>264</v>
      </c>
      <c r="J18" s="209">
        <v>184</v>
      </c>
      <c r="K18" s="210">
        <v>448</v>
      </c>
      <c r="L18" s="419">
        <v>6272</v>
      </c>
    </row>
    <row r="19" spans="1:18" ht="15.75" customHeight="1" thickBot="1" x14ac:dyDescent="0.35">
      <c r="B19" s="191" t="s">
        <v>295</v>
      </c>
      <c r="C19" s="192">
        <v>2997</v>
      </c>
      <c r="D19" s="215">
        <v>1906</v>
      </c>
      <c r="E19" s="216">
        <v>4903</v>
      </c>
      <c r="F19" s="193">
        <v>6</v>
      </c>
      <c r="G19" s="215">
        <v>8</v>
      </c>
      <c r="H19" s="217">
        <v>14</v>
      </c>
      <c r="I19" s="194">
        <v>2</v>
      </c>
      <c r="J19" s="215">
        <v>4</v>
      </c>
      <c r="K19" s="216">
        <v>6</v>
      </c>
      <c r="L19" s="421">
        <v>4923</v>
      </c>
    </row>
    <row r="20" spans="1:18" s="131" customFormat="1" ht="15.75" customHeight="1" thickBot="1" x14ac:dyDescent="0.35">
      <c r="A20" s="243"/>
      <c r="B20" s="195" t="s">
        <v>15</v>
      </c>
      <c r="C20" s="196">
        <v>77989</v>
      </c>
      <c r="D20" s="218">
        <v>66200</v>
      </c>
      <c r="E20" s="197">
        <v>144189</v>
      </c>
      <c r="F20" s="198">
        <v>26436</v>
      </c>
      <c r="G20" s="218">
        <v>21557</v>
      </c>
      <c r="H20" s="199">
        <v>47993</v>
      </c>
      <c r="I20" s="200">
        <v>14842</v>
      </c>
      <c r="J20" s="218">
        <v>12011</v>
      </c>
      <c r="K20" s="197">
        <v>26853</v>
      </c>
      <c r="L20" s="201">
        <v>219035</v>
      </c>
    </row>
    <row r="21" spans="1:18" s="131" customFormat="1" ht="15.75" customHeight="1" thickTop="1" x14ac:dyDescent="0.3">
      <c r="A21" s="243"/>
      <c r="B21" s="40"/>
    </row>
    <row r="22" spans="1:18" x14ac:dyDescent="0.3">
      <c r="B22" s="625" t="s">
        <v>372</v>
      </c>
      <c r="C22" s="625"/>
      <c r="D22" s="625"/>
      <c r="E22" s="625"/>
      <c r="F22" s="625"/>
      <c r="G22" s="625"/>
      <c r="H22" s="625"/>
      <c r="I22" s="625"/>
      <c r="J22" s="625"/>
      <c r="K22" s="40"/>
      <c r="L22" s="62"/>
    </row>
    <row r="23" spans="1:18" x14ac:dyDescent="0.3">
      <c r="B23" s="595" t="str">
        <f>'Tabla 8'!$B$18</f>
        <v>Dirección General de Atención a las Personas con Discapacidad  de la Consejería de Políticas Sociales, Familias, Igualdad y Natalidad de la Comunidad de Madrid</v>
      </c>
      <c r="C23" s="600"/>
      <c r="D23" s="600"/>
      <c r="E23" s="600"/>
      <c r="F23" s="600"/>
      <c r="G23" s="600"/>
      <c r="H23" s="600"/>
      <c r="I23" s="600"/>
      <c r="J23" s="600"/>
      <c r="K23" s="600"/>
    </row>
    <row r="25" spans="1:18" x14ac:dyDescent="0.3">
      <c r="F25" s="583"/>
    </row>
    <row r="26" spans="1:18" x14ac:dyDescent="0.3">
      <c r="F26" s="583"/>
    </row>
  </sheetData>
  <mergeCells count="9">
    <mergeCell ref="B22:J22"/>
    <mergeCell ref="B23:K23"/>
    <mergeCell ref="B2:L2"/>
    <mergeCell ref="B4:L4"/>
    <mergeCell ref="C8:E8"/>
    <mergeCell ref="F8:H8"/>
    <mergeCell ref="I8:K8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J194"/>
  <sheetViews>
    <sheetView topLeftCell="A183" zoomScale="136" zoomScaleNormal="136" workbookViewId="0">
      <selection activeCell="F188" sqref="F188"/>
    </sheetView>
  </sheetViews>
  <sheetFormatPr baseColWidth="10" defaultColWidth="41.26953125" defaultRowHeight="12" x14ac:dyDescent="0.25"/>
  <cols>
    <col min="1" max="1" width="24.81640625" style="38" customWidth="1"/>
    <col min="2" max="2" width="12.81640625" style="38" customWidth="1"/>
    <col min="3" max="3" width="13.1796875" style="38" customWidth="1"/>
    <col min="4" max="4" width="10.81640625" style="38" bestFit="1" customWidth="1"/>
    <col min="5" max="5" width="10.81640625" style="38" customWidth="1"/>
    <col min="6" max="6" width="13.453125" style="38" customWidth="1"/>
    <col min="7" max="7" width="12.26953125" style="39" customWidth="1"/>
    <col min="8" max="8" width="11.54296875" style="38" customWidth="1"/>
    <col min="9" max="9" width="8.26953125" style="38" customWidth="1"/>
    <col min="10" max="10" width="19.1796875" style="38" customWidth="1"/>
    <col min="11" max="13" width="11.81640625" style="38" customWidth="1"/>
    <col min="14" max="16384" width="41.26953125" style="38"/>
  </cols>
  <sheetData>
    <row r="1" spans="1:8" ht="18.5" x14ac:dyDescent="0.45">
      <c r="A1" s="156"/>
    </row>
    <row r="2" spans="1:8" ht="14.5" x14ac:dyDescent="0.25">
      <c r="B2" s="602" t="s">
        <v>65</v>
      </c>
      <c r="C2" s="634"/>
      <c r="D2" s="634"/>
      <c r="E2" s="467"/>
      <c r="G2" s="67" t="s">
        <v>276</v>
      </c>
    </row>
    <row r="4" spans="1:8" ht="13" x14ac:dyDescent="0.25">
      <c r="A4" s="635" t="s">
        <v>51</v>
      </c>
      <c r="B4" s="635"/>
      <c r="C4" s="635"/>
      <c r="D4" s="635"/>
      <c r="E4" s="635"/>
      <c r="F4" s="634"/>
      <c r="G4" s="634"/>
    </row>
    <row r="5" spans="1:8" ht="13" x14ac:dyDescent="0.25">
      <c r="A5" s="635" t="s">
        <v>375</v>
      </c>
      <c r="B5" s="635"/>
      <c r="C5" s="635"/>
      <c r="D5" s="635"/>
      <c r="E5" s="635"/>
      <c r="F5" s="635"/>
      <c r="G5" s="635"/>
    </row>
    <row r="6" spans="1:8" ht="12.5" thickBot="1" x14ac:dyDescent="0.3">
      <c r="A6" s="68"/>
      <c r="B6" s="68"/>
      <c r="C6" s="68"/>
      <c r="D6" s="68"/>
      <c r="E6" s="68"/>
      <c r="F6" s="68"/>
      <c r="G6" s="69"/>
    </row>
    <row r="7" spans="1:8" s="229" customFormat="1" ht="24.5" thickTop="1" x14ac:dyDescent="0.25">
      <c r="A7" s="242" t="s">
        <v>298</v>
      </c>
      <c r="B7" s="422" t="s">
        <v>55</v>
      </c>
      <c r="C7" s="226" t="s">
        <v>52</v>
      </c>
      <c r="D7" s="226" t="s">
        <v>333</v>
      </c>
      <c r="E7" s="226" t="s">
        <v>53</v>
      </c>
      <c r="F7" s="227" t="s">
        <v>366</v>
      </c>
      <c r="G7" s="228" t="s">
        <v>297</v>
      </c>
    </row>
    <row r="8" spans="1:8" ht="24" customHeight="1" x14ac:dyDescent="0.3">
      <c r="A8" s="231" t="s">
        <v>109</v>
      </c>
      <c r="B8" s="233">
        <v>3</v>
      </c>
      <c r="C8" s="233">
        <v>3</v>
      </c>
      <c r="D8" s="263">
        <v>0</v>
      </c>
      <c r="E8" s="263">
        <v>6</v>
      </c>
      <c r="F8" s="233">
        <v>68</v>
      </c>
      <c r="G8" s="234">
        <v>88.235294117647058</v>
      </c>
    </row>
    <row r="9" spans="1:8" ht="24" customHeight="1" x14ac:dyDescent="0.3">
      <c r="A9" s="232" t="s">
        <v>110</v>
      </c>
      <c r="B9" s="235">
        <v>125</v>
      </c>
      <c r="C9" s="235">
        <v>60</v>
      </c>
      <c r="D9" s="264">
        <v>0</v>
      </c>
      <c r="E9" s="264">
        <v>185</v>
      </c>
      <c r="F9" s="235">
        <v>4721</v>
      </c>
      <c r="G9" s="236">
        <v>39.186613005719131</v>
      </c>
      <c r="H9" s="585"/>
    </row>
    <row r="10" spans="1:8" ht="24" customHeight="1" x14ac:dyDescent="0.3">
      <c r="A10" s="232" t="s">
        <v>111</v>
      </c>
      <c r="B10" s="237">
        <v>4</v>
      </c>
      <c r="C10" s="237">
        <v>6</v>
      </c>
      <c r="D10" s="265">
        <v>0</v>
      </c>
      <c r="E10" s="265">
        <v>10</v>
      </c>
      <c r="F10" s="237">
        <v>204</v>
      </c>
      <c r="G10" s="238">
        <v>49.019607843137251</v>
      </c>
    </row>
    <row r="11" spans="1:8" ht="24" customHeight="1" x14ac:dyDescent="0.3">
      <c r="A11" s="232" t="s">
        <v>112</v>
      </c>
      <c r="B11" s="235">
        <v>375</v>
      </c>
      <c r="C11" s="235">
        <v>227</v>
      </c>
      <c r="D11" s="264">
        <v>0</v>
      </c>
      <c r="E11" s="264">
        <v>602</v>
      </c>
      <c r="F11" s="235">
        <v>9862</v>
      </c>
      <c r="G11" s="236">
        <v>61.042384911782598</v>
      </c>
    </row>
    <row r="12" spans="1:8" ht="24" customHeight="1" x14ac:dyDescent="0.3">
      <c r="A12" s="232" t="s">
        <v>113</v>
      </c>
      <c r="B12" s="237">
        <v>6991</v>
      </c>
      <c r="C12" s="237">
        <v>4547</v>
      </c>
      <c r="D12" s="265">
        <v>0</v>
      </c>
      <c r="E12" s="265">
        <v>11538</v>
      </c>
      <c r="F12" s="237">
        <v>197562</v>
      </c>
      <c r="G12" s="238">
        <v>58.401919397454975</v>
      </c>
    </row>
    <row r="13" spans="1:8" ht="24" customHeight="1" x14ac:dyDescent="0.3">
      <c r="A13" s="232" t="s">
        <v>114</v>
      </c>
      <c r="B13" s="235">
        <v>3377</v>
      </c>
      <c r="C13" s="235">
        <v>2146</v>
      </c>
      <c r="D13" s="264">
        <v>0</v>
      </c>
      <c r="E13" s="264">
        <v>5523</v>
      </c>
      <c r="F13" s="235">
        <v>118417</v>
      </c>
      <c r="G13" s="236">
        <v>46.640262800104715</v>
      </c>
    </row>
    <row r="14" spans="1:8" ht="24" customHeight="1" x14ac:dyDescent="0.3">
      <c r="A14" s="232" t="s">
        <v>115</v>
      </c>
      <c r="B14" s="237">
        <v>5288</v>
      </c>
      <c r="C14" s="237">
        <v>4355</v>
      </c>
      <c r="D14" s="265">
        <v>0</v>
      </c>
      <c r="E14" s="265">
        <v>9643</v>
      </c>
      <c r="F14" s="237">
        <v>172384</v>
      </c>
      <c r="G14" s="238">
        <v>55.939066270651566</v>
      </c>
    </row>
    <row r="15" spans="1:8" ht="24" customHeight="1" x14ac:dyDescent="0.3">
      <c r="A15" s="232" t="s">
        <v>353</v>
      </c>
      <c r="B15" s="235">
        <v>149</v>
      </c>
      <c r="C15" s="235">
        <v>63</v>
      </c>
      <c r="D15" s="264">
        <v>0</v>
      </c>
      <c r="E15" s="264">
        <v>212</v>
      </c>
      <c r="F15" s="235">
        <v>2973</v>
      </c>
      <c r="G15" s="236">
        <v>71.308442650521357</v>
      </c>
    </row>
    <row r="16" spans="1:8" ht="24" customHeight="1" x14ac:dyDescent="0.3">
      <c r="A16" s="232" t="s">
        <v>116</v>
      </c>
      <c r="B16" s="237">
        <v>689</v>
      </c>
      <c r="C16" s="237">
        <v>327</v>
      </c>
      <c r="D16" s="265">
        <v>0</v>
      </c>
      <c r="E16" s="265">
        <v>1016</v>
      </c>
      <c r="F16" s="237">
        <v>20864</v>
      </c>
      <c r="G16" s="238">
        <v>48.696319018404914</v>
      </c>
    </row>
    <row r="17" spans="1:7" ht="24" customHeight="1" x14ac:dyDescent="0.3">
      <c r="A17" s="232" t="s">
        <v>117</v>
      </c>
      <c r="B17" s="235">
        <v>420</v>
      </c>
      <c r="C17" s="235">
        <v>260</v>
      </c>
      <c r="D17" s="264">
        <v>0</v>
      </c>
      <c r="E17" s="264">
        <v>680</v>
      </c>
      <c r="F17" s="235">
        <v>14839</v>
      </c>
      <c r="G17" s="236">
        <v>45.825190376710019</v>
      </c>
    </row>
    <row r="18" spans="1:7" ht="24" customHeight="1" x14ac:dyDescent="0.3">
      <c r="A18" s="232" t="s">
        <v>118</v>
      </c>
      <c r="B18" s="237">
        <v>29</v>
      </c>
      <c r="C18" s="237">
        <v>17</v>
      </c>
      <c r="D18" s="265">
        <v>0</v>
      </c>
      <c r="E18" s="265">
        <v>46</v>
      </c>
      <c r="F18" s="237">
        <v>609</v>
      </c>
      <c r="G18" s="238">
        <v>75.533661740558301</v>
      </c>
    </row>
    <row r="19" spans="1:7" ht="24" customHeight="1" x14ac:dyDescent="0.3">
      <c r="A19" s="232" t="s">
        <v>119</v>
      </c>
      <c r="B19" s="235">
        <v>30</v>
      </c>
      <c r="C19" s="235">
        <v>15</v>
      </c>
      <c r="D19" s="264">
        <v>0</v>
      </c>
      <c r="E19" s="264">
        <v>45</v>
      </c>
      <c r="F19" s="235">
        <v>1286</v>
      </c>
      <c r="G19" s="236">
        <v>34.992223950233281</v>
      </c>
    </row>
    <row r="20" spans="1:7" ht="24" customHeight="1" x14ac:dyDescent="0.3">
      <c r="A20" s="232" t="s">
        <v>120</v>
      </c>
      <c r="B20" s="237">
        <v>2316</v>
      </c>
      <c r="C20" s="237">
        <v>1251</v>
      </c>
      <c r="D20" s="265">
        <v>0</v>
      </c>
      <c r="E20" s="265">
        <v>3567</v>
      </c>
      <c r="F20" s="237">
        <v>60332</v>
      </c>
      <c r="G20" s="238">
        <v>59.122853543724723</v>
      </c>
    </row>
    <row r="21" spans="1:7" ht="24" customHeight="1" x14ac:dyDescent="0.3">
      <c r="A21" s="232" t="s">
        <v>121</v>
      </c>
      <c r="B21" s="235">
        <v>1858</v>
      </c>
      <c r="C21" s="235">
        <v>729</v>
      </c>
      <c r="D21" s="264">
        <v>0</v>
      </c>
      <c r="E21" s="264">
        <v>2587</v>
      </c>
      <c r="F21" s="235">
        <v>56678</v>
      </c>
      <c r="G21" s="236">
        <v>45.643812413987789</v>
      </c>
    </row>
    <row r="22" spans="1:7" ht="24" customHeight="1" x14ac:dyDescent="0.3">
      <c r="A22" s="232" t="s">
        <v>122</v>
      </c>
      <c r="B22" s="237">
        <v>751</v>
      </c>
      <c r="C22" s="237">
        <v>222</v>
      </c>
      <c r="D22" s="265">
        <v>0</v>
      </c>
      <c r="E22" s="265">
        <v>973</v>
      </c>
      <c r="F22" s="237">
        <v>32935</v>
      </c>
      <c r="G22" s="238">
        <v>29.543039319872477</v>
      </c>
    </row>
    <row r="23" spans="1:7" ht="24" customHeight="1" x14ac:dyDescent="0.3">
      <c r="A23" s="232" t="s">
        <v>335</v>
      </c>
      <c r="B23" s="235">
        <v>7</v>
      </c>
      <c r="C23" s="235">
        <v>1</v>
      </c>
      <c r="D23" s="264">
        <v>0</v>
      </c>
      <c r="E23" s="264">
        <v>8</v>
      </c>
      <c r="F23" s="235">
        <v>90</v>
      </c>
      <c r="G23" s="236">
        <v>88.888888888888886</v>
      </c>
    </row>
    <row r="24" spans="1:7" ht="24" customHeight="1" x14ac:dyDescent="0.3">
      <c r="A24" s="232" t="s">
        <v>123</v>
      </c>
      <c r="B24" s="237">
        <v>44</v>
      </c>
      <c r="C24" s="237">
        <v>26</v>
      </c>
      <c r="D24" s="265">
        <v>0</v>
      </c>
      <c r="E24" s="265">
        <v>70</v>
      </c>
      <c r="F24" s="237">
        <v>1750</v>
      </c>
      <c r="G24" s="238">
        <v>40</v>
      </c>
    </row>
    <row r="25" spans="1:7" ht="24" customHeight="1" x14ac:dyDescent="0.3">
      <c r="A25" s="232" t="s">
        <v>124</v>
      </c>
      <c r="B25" s="235">
        <v>181</v>
      </c>
      <c r="C25" s="235">
        <v>81</v>
      </c>
      <c r="D25" s="264">
        <v>0</v>
      </c>
      <c r="E25" s="264">
        <v>262</v>
      </c>
      <c r="F25" s="235">
        <v>5875</v>
      </c>
      <c r="G25" s="236">
        <v>44.595744680851062</v>
      </c>
    </row>
    <row r="26" spans="1:7" ht="24" customHeight="1" x14ac:dyDescent="0.3">
      <c r="A26" s="232" t="s">
        <v>125</v>
      </c>
      <c r="B26" s="237">
        <v>64</v>
      </c>
      <c r="C26" s="237">
        <v>43</v>
      </c>
      <c r="D26" s="265">
        <v>0</v>
      </c>
      <c r="E26" s="265">
        <v>107</v>
      </c>
      <c r="F26" s="237">
        <v>1683</v>
      </c>
      <c r="G26" s="238">
        <v>63.57694592988711</v>
      </c>
    </row>
    <row r="27" spans="1:7" ht="24" customHeight="1" x14ac:dyDescent="0.3">
      <c r="A27" s="232" t="s">
        <v>336</v>
      </c>
      <c r="B27" s="235">
        <v>12</v>
      </c>
      <c r="C27" s="235">
        <v>4</v>
      </c>
      <c r="D27" s="264">
        <v>0</v>
      </c>
      <c r="E27" s="264">
        <v>16</v>
      </c>
      <c r="F27" s="235">
        <v>222</v>
      </c>
      <c r="G27" s="236">
        <v>72.072072072072075</v>
      </c>
    </row>
    <row r="28" spans="1:7" ht="24" customHeight="1" x14ac:dyDescent="0.3">
      <c r="A28" s="232" t="s">
        <v>126</v>
      </c>
      <c r="B28" s="237">
        <v>34</v>
      </c>
      <c r="C28" s="237">
        <v>23</v>
      </c>
      <c r="D28" s="265">
        <v>0</v>
      </c>
      <c r="E28" s="265">
        <v>57</v>
      </c>
      <c r="F28" s="237">
        <v>777</v>
      </c>
      <c r="G28" s="238">
        <v>73.359073359073363</v>
      </c>
    </row>
    <row r="29" spans="1:7" ht="24" customHeight="1" x14ac:dyDescent="0.3">
      <c r="A29" s="232" t="s">
        <v>127</v>
      </c>
      <c r="B29" s="235">
        <v>982</v>
      </c>
      <c r="C29" s="235">
        <v>646</v>
      </c>
      <c r="D29" s="264">
        <v>0</v>
      </c>
      <c r="E29" s="264">
        <v>1628</v>
      </c>
      <c r="F29" s="235">
        <v>56734</v>
      </c>
      <c r="G29" s="236">
        <v>28.6953149786724</v>
      </c>
    </row>
    <row r="30" spans="1:7" ht="24" customHeight="1" x14ac:dyDescent="0.3">
      <c r="A30" s="232" t="s">
        <v>128</v>
      </c>
      <c r="B30" s="237">
        <v>231</v>
      </c>
      <c r="C30" s="237">
        <v>80</v>
      </c>
      <c r="D30" s="265">
        <v>0</v>
      </c>
      <c r="E30" s="265">
        <v>311</v>
      </c>
      <c r="F30" s="237">
        <v>7663</v>
      </c>
      <c r="G30" s="238">
        <v>40.584627430510245</v>
      </c>
    </row>
    <row r="31" spans="1:7" ht="24" customHeight="1" x14ac:dyDescent="0.3">
      <c r="A31" s="232" t="s">
        <v>129</v>
      </c>
      <c r="B31" s="235">
        <v>4</v>
      </c>
      <c r="C31" s="235">
        <v>5</v>
      </c>
      <c r="D31" s="264">
        <v>0</v>
      </c>
      <c r="E31" s="264">
        <v>9</v>
      </c>
      <c r="F31" s="235">
        <v>206</v>
      </c>
      <c r="G31" s="236">
        <v>43.689320388349515</v>
      </c>
    </row>
    <row r="32" spans="1:7" ht="24" customHeight="1" x14ac:dyDescent="0.3">
      <c r="A32" s="232" t="s">
        <v>130</v>
      </c>
      <c r="B32" s="237">
        <v>28</v>
      </c>
      <c r="C32" s="237">
        <v>19</v>
      </c>
      <c r="D32" s="265">
        <v>0</v>
      </c>
      <c r="E32" s="265">
        <v>47</v>
      </c>
      <c r="F32" s="237">
        <v>506</v>
      </c>
      <c r="G32" s="238">
        <v>92.885375494071155</v>
      </c>
    </row>
    <row r="33" spans="1:7" ht="24" customHeight="1" x14ac:dyDescent="0.3">
      <c r="A33" s="232" t="s">
        <v>131</v>
      </c>
      <c r="B33" s="235">
        <v>256</v>
      </c>
      <c r="C33" s="235">
        <v>156</v>
      </c>
      <c r="D33" s="264">
        <v>0</v>
      </c>
      <c r="E33" s="264">
        <v>412</v>
      </c>
      <c r="F33" s="235">
        <v>10760</v>
      </c>
      <c r="G33" s="236">
        <v>38.289962825278806</v>
      </c>
    </row>
    <row r="34" spans="1:7" ht="24" customHeight="1" x14ac:dyDescent="0.3">
      <c r="A34" s="232" t="s">
        <v>354</v>
      </c>
      <c r="B34" s="237">
        <v>47</v>
      </c>
      <c r="C34" s="237">
        <v>34</v>
      </c>
      <c r="D34" s="265">
        <v>0</v>
      </c>
      <c r="E34" s="265">
        <v>81</v>
      </c>
      <c r="F34" s="237">
        <v>1959</v>
      </c>
      <c r="G34" s="238">
        <v>41.347626339969374</v>
      </c>
    </row>
    <row r="35" spans="1:7" ht="24" customHeight="1" x14ac:dyDescent="0.3">
      <c r="A35" s="232" t="s">
        <v>132</v>
      </c>
      <c r="B35" s="235">
        <v>84</v>
      </c>
      <c r="C35" s="235">
        <v>39</v>
      </c>
      <c r="D35" s="264">
        <v>0</v>
      </c>
      <c r="E35" s="264">
        <v>123</v>
      </c>
      <c r="F35" s="235">
        <v>2522</v>
      </c>
      <c r="G35" s="236">
        <v>48.770816812053923</v>
      </c>
    </row>
    <row r="36" spans="1:7" ht="24" customHeight="1" x14ac:dyDescent="0.3">
      <c r="A36" s="232" t="s">
        <v>133</v>
      </c>
      <c r="B36" s="237">
        <v>25</v>
      </c>
      <c r="C36" s="237">
        <v>12</v>
      </c>
      <c r="D36" s="265">
        <v>0</v>
      </c>
      <c r="E36" s="265">
        <v>37</v>
      </c>
      <c r="F36" s="237">
        <v>785</v>
      </c>
      <c r="G36" s="238">
        <v>47.133757961783445</v>
      </c>
    </row>
    <row r="37" spans="1:7" ht="24" customHeight="1" x14ac:dyDescent="0.3">
      <c r="A37" s="232" t="s">
        <v>134</v>
      </c>
      <c r="B37" s="235">
        <v>83</v>
      </c>
      <c r="C37" s="235">
        <v>45</v>
      </c>
      <c r="D37" s="264">
        <v>0</v>
      </c>
      <c r="E37" s="264">
        <v>128</v>
      </c>
      <c r="F37" s="235">
        <v>2736</v>
      </c>
      <c r="G37" s="236">
        <v>46.783625730994146</v>
      </c>
    </row>
    <row r="38" spans="1:7" ht="24" customHeight="1" x14ac:dyDescent="0.3">
      <c r="A38" s="232" t="s">
        <v>135</v>
      </c>
      <c r="B38" s="237">
        <v>151</v>
      </c>
      <c r="C38" s="237">
        <v>90</v>
      </c>
      <c r="D38" s="265">
        <v>0</v>
      </c>
      <c r="E38" s="265">
        <v>241</v>
      </c>
      <c r="F38" s="237">
        <v>3047</v>
      </c>
      <c r="G38" s="238">
        <v>79.094191007548417</v>
      </c>
    </row>
    <row r="39" spans="1:7" ht="24" customHeight="1" x14ac:dyDescent="0.3">
      <c r="A39" s="232" t="s">
        <v>136</v>
      </c>
      <c r="B39" s="235">
        <v>202</v>
      </c>
      <c r="C39" s="235">
        <v>95</v>
      </c>
      <c r="D39" s="264">
        <v>0</v>
      </c>
      <c r="E39" s="264">
        <v>297</v>
      </c>
      <c r="F39" s="235">
        <v>7437</v>
      </c>
      <c r="G39" s="236">
        <v>39.93545784590561</v>
      </c>
    </row>
    <row r="40" spans="1:7" ht="24" customHeight="1" x14ac:dyDescent="0.3">
      <c r="A40" s="232" t="s">
        <v>137</v>
      </c>
      <c r="B40" s="237">
        <v>179</v>
      </c>
      <c r="C40" s="237">
        <v>78</v>
      </c>
      <c r="D40" s="265">
        <v>0</v>
      </c>
      <c r="E40" s="265">
        <v>257</v>
      </c>
      <c r="F40" s="237">
        <v>6420</v>
      </c>
      <c r="G40" s="238">
        <v>40.031152647975077</v>
      </c>
    </row>
    <row r="41" spans="1:7" ht="24" customHeight="1" x14ac:dyDescent="0.3">
      <c r="A41" s="232" t="s">
        <v>138</v>
      </c>
      <c r="B41" s="235">
        <v>19</v>
      </c>
      <c r="C41" s="235">
        <v>5</v>
      </c>
      <c r="D41" s="264">
        <v>0</v>
      </c>
      <c r="E41" s="264">
        <v>24</v>
      </c>
      <c r="F41" s="235">
        <v>447</v>
      </c>
      <c r="G41" s="236">
        <v>53.691275167785236</v>
      </c>
    </row>
    <row r="42" spans="1:7" ht="24" customHeight="1" x14ac:dyDescent="0.3">
      <c r="A42" s="232" t="s">
        <v>139</v>
      </c>
      <c r="B42" s="237">
        <v>77</v>
      </c>
      <c r="C42" s="237">
        <v>38</v>
      </c>
      <c r="D42" s="265">
        <v>0</v>
      </c>
      <c r="E42" s="265">
        <v>115</v>
      </c>
      <c r="F42" s="237">
        <v>2081</v>
      </c>
      <c r="G42" s="238">
        <v>55.261893320518979</v>
      </c>
    </row>
    <row r="43" spans="1:7" ht="24" customHeight="1" x14ac:dyDescent="0.3">
      <c r="A43" s="232" t="s">
        <v>140</v>
      </c>
      <c r="B43" s="235">
        <v>146</v>
      </c>
      <c r="C43" s="235">
        <v>71</v>
      </c>
      <c r="D43" s="264">
        <v>0</v>
      </c>
      <c r="E43" s="264">
        <v>217</v>
      </c>
      <c r="F43" s="235">
        <v>3845</v>
      </c>
      <c r="G43" s="236">
        <v>56.436931079323799</v>
      </c>
    </row>
    <row r="44" spans="1:7" ht="24" customHeight="1" x14ac:dyDescent="0.3">
      <c r="A44" s="232" t="s">
        <v>141</v>
      </c>
      <c r="B44" s="237">
        <v>74</v>
      </c>
      <c r="C44" s="237">
        <v>61</v>
      </c>
      <c r="D44" s="265">
        <v>0</v>
      </c>
      <c r="E44" s="265">
        <v>135</v>
      </c>
      <c r="F44" s="237">
        <v>2038</v>
      </c>
      <c r="G44" s="238">
        <v>66.241413150147196</v>
      </c>
    </row>
    <row r="45" spans="1:7" ht="24" customHeight="1" x14ac:dyDescent="0.3">
      <c r="A45" s="232" t="s">
        <v>142</v>
      </c>
      <c r="B45" s="235">
        <v>234</v>
      </c>
      <c r="C45" s="235">
        <v>113</v>
      </c>
      <c r="D45" s="264">
        <v>0</v>
      </c>
      <c r="E45" s="264">
        <v>347</v>
      </c>
      <c r="F45" s="235">
        <v>7205</v>
      </c>
      <c r="G45" s="236">
        <v>48.160999306037475</v>
      </c>
    </row>
    <row r="46" spans="1:7" ht="24" customHeight="1" x14ac:dyDescent="0.3">
      <c r="A46" s="232" t="s">
        <v>143</v>
      </c>
      <c r="B46" s="237">
        <v>9</v>
      </c>
      <c r="C46" s="237">
        <v>4</v>
      </c>
      <c r="D46" s="265">
        <v>0</v>
      </c>
      <c r="E46" s="265">
        <v>13</v>
      </c>
      <c r="F46" s="237">
        <v>162</v>
      </c>
      <c r="G46" s="238">
        <v>80.246913580246911</v>
      </c>
    </row>
    <row r="47" spans="1:7" ht="24" customHeight="1" x14ac:dyDescent="0.3">
      <c r="A47" s="232" t="s">
        <v>146</v>
      </c>
      <c r="B47" s="235">
        <v>1152</v>
      </c>
      <c r="C47" s="235">
        <v>565</v>
      </c>
      <c r="D47" s="264">
        <v>0</v>
      </c>
      <c r="E47" s="264">
        <v>1717</v>
      </c>
      <c r="F47" s="235">
        <v>25104</v>
      </c>
      <c r="G47" s="236">
        <v>68.395474824729135</v>
      </c>
    </row>
    <row r="48" spans="1:7" ht="24" customHeight="1" x14ac:dyDescent="0.3">
      <c r="A48" s="232" t="s">
        <v>147</v>
      </c>
      <c r="B48" s="237">
        <v>164</v>
      </c>
      <c r="C48" s="237">
        <v>62</v>
      </c>
      <c r="D48" s="265">
        <v>0</v>
      </c>
      <c r="E48" s="265">
        <v>226</v>
      </c>
      <c r="F48" s="237">
        <v>7486</v>
      </c>
      <c r="G48" s="238">
        <v>30.189687416510818</v>
      </c>
    </row>
    <row r="49" spans="1:7" ht="24" customHeight="1" x14ac:dyDescent="0.3">
      <c r="A49" s="232" t="s">
        <v>151</v>
      </c>
      <c r="B49" s="235">
        <v>35</v>
      </c>
      <c r="C49" s="235">
        <v>41</v>
      </c>
      <c r="D49" s="264">
        <v>0</v>
      </c>
      <c r="E49" s="264">
        <v>76</v>
      </c>
      <c r="F49" s="235">
        <v>1785</v>
      </c>
      <c r="G49" s="236">
        <v>42.577030812324928</v>
      </c>
    </row>
    <row r="50" spans="1:7" ht="24" customHeight="1" x14ac:dyDescent="0.3">
      <c r="A50" s="232" t="s">
        <v>150</v>
      </c>
      <c r="B50" s="237">
        <v>370</v>
      </c>
      <c r="C50" s="237">
        <v>180</v>
      </c>
      <c r="D50" s="265">
        <v>0</v>
      </c>
      <c r="E50" s="265">
        <v>550</v>
      </c>
      <c r="F50" s="237">
        <v>8154</v>
      </c>
      <c r="G50" s="238">
        <v>67.451557517782689</v>
      </c>
    </row>
    <row r="51" spans="1:7" ht="24" customHeight="1" x14ac:dyDescent="0.3">
      <c r="A51" s="232" t="s">
        <v>153</v>
      </c>
      <c r="B51" s="235">
        <v>324</v>
      </c>
      <c r="C51" s="235">
        <v>148</v>
      </c>
      <c r="D51" s="264">
        <v>0</v>
      </c>
      <c r="E51" s="264">
        <v>472</v>
      </c>
      <c r="F51" s="235">
        <v>9230</v>
      </c>
      <c r="G51" s="236">
        <v>51.137594799566628</v>
      </c>
    </row>
    <row r="52" spans="1:7" ht="24" customHeight="1" x14ac:dyDescent="0.3">
      <c r="A52" s="232" t="s">
        <v>152</v>
      </c>
      <c r="B52" s="237">
        <v>1665</v>
      </c>
      <c r="C52" s="237">
        <v>1006</v>
      </c>
      <c r="D52" s="265">
        <v>0</v>
      </c>
      <c r="E52" s="265">
        <v>2671</v>
      </c>
      <c r="F52" s="237">
        <v>51938</v>
      </c>
      <c r="G52" s="238">
        <v>51.426701066656399</v>
      </c>
    </row>
    <row r="53" spans="1:7" ht="24" customHeight="1" x14ac:dyDescent="0.3">
      <c r="A53" s="232" t="s">
        <v>148</v>
      </c>
      <c r="B53" s="235">
        <v>223</v>
      </c>
      <c r="C53" s="235">
        <v>99</v>
      </c>
      <c r="D53" s="264">
        <v>0</v>
      </c>
      <c r="E53" s="264">
        <v>322</v>
      </c>
      <c r="F53" s="235">
        <v>7105</v>
      </c>
      <c r="G53" s="236">
        <v>45.320197044334975</v>
      </c>
    </row>
    <row r="54" spans="1:7" ht="24" customHeight="1" x14ac:dyDescent="0.3">
      <c r="A54" s="232" t="s">
        <v>149</v>
      </c>
      <c r="B54" s="237">
        <v>2313</v>
      </c>
      <c r="C54" s="237">
        <v>1187</v>
      </c>
      <c r="D54" s="265">
        <v>1</v>
      </c>
      <c r="E54" s="265">
        <v>3501</v>
      </c>
      <c r="F54" s="237">
        <v>64378</v>
      </c>
      <c r="G54" s="238">
        <v>54.381931715803539</v>
      </c>
    </row>
    <row r="55" spans="1:7" ht="24" customHeight="1" x14ac:dyDescent="0.3">
      <c r="A55" s="232" t="s">
        <v>154</v>
      </c>
      <c r="B55" s="235">
        <v>21</v>
      </c>
      <c r="C55" s="235">
        <v>8</v>
      </c>
      <c r="D55" s="264">
        <v>0</v>
      </c>
      <c r="E55" s="264">
        <v>29</v>
      </c>
      <c r="F55" s="235">
        <v>723</v>
      </c>
      <c r="G55" s="236">
        <v>40.1106500691563</v>
      </c>
    </row>
    <row r="56" spans="1:7" ht="24" customHeight="1" x14ac:dyDescent="0.3">
      <c r="A56" s="232" t="s">
        <v>155</v>
      </c>
      <c r="B56" s="237">
        <v>2701</v>
      </c>
      <c r="C56" s="237">
        <v>1969</v>
      </c>
      <c r="D56" s="265">
        <v>1</v>
      </c>
      <c r="E56" s="265">
        <v>4671</v>
      </c>
      <c r="F56" s="237">
        <v>81391</v>
      </c>
      <c r="G56" s="238">
        <v>57.389637674927208</v>
      </c>
    </row>
    <row r="57" spans="1:7" ht="24" customHeight="1" x14ac:dyDescent="0.3">
      <c r="A57" s="232" t="s">
        <v>156</v>
      </c>
      <c r="B57" s="235">
        <v>184</v>
      </c>
      <c r="C57" s="235">
        <v>92</v>
      </c>
      <c r="D57" s="264">
        <v>0</v>
      </c>
      <c r="E57" s="264">
        <v>276</v>
      </c>
      <c r="F57" s="235">
        <v>6539</v>
      </c>
      <c r="G57" s="236">
        <v>42.208288729163485</v>
      </c>
    </row>
    <row r="58" spans="1:7" ht="24" customHeight="1" x14ac:dyDescent="0.3">
      <c r="A58" s="232" t="s">
        <v>144</v>
      </c>
      <c r="B58" s="237">
        <v>85</v>
      </c>
      <c r="C58" s="237">
        <v>42</v>
      </c>
      <c r="D58" s="265">
        <v>0</v>
      </c>
      <c r="E58" s="265">
        <v>127</v>
      </c>
      <c r="F58" s="237">
        <v>2414</v>
      </c>
      <c r="G58" s="238">
        <v>52.60977630488815</v>
      </c>
    </row>
    <row r="59" spans="1:7" ht="24" customHeight="1" x14ac:dyDescent="0.3">
      <c r="A59" s="232" t="s">
        <v>145</v>
      </c>
      <c r="B59" s="235">
        <v>205</v>
      </c>
      <c r="C59" s="235">
        <v>119</v>
      </c>
      <c r="D59" s="264">
        <v>0</v>
      </c>
      <c r="E59" s="264">
        <v>324</v>
      </c>
      <c r="F59" s="235">
        <v>5413</v>
      </c>
      <c r="G59" s="236">
        <v>59.855902457047847</v>
      </c>
    </row>
    <row r="60" spans="1:7" ht="24" customHeight="1" x14ac:dyDescent="0.3">
      <c r="A60" s="232" t="s">
        <v>157</v>
      </c>
      <c r="B60" s="237">
        <v>250</v>
      </c>
      <c r="C60" s="237">
        <v>104</v>
      </c>
      <c r="D60" s="265">
        <v>0</v>
      </c>
      <c r="E60" s="265">
        <v>354</v>
      </c>
      <c r="F60" s="237">
        <v>10337</v>
      </c>
      <c r="G60" s="238">
        <v>34.245912740640421</v>
      </c>
    </row>
    <row r="61" spans="1:7" ht="24" customHeight="1" x14ac:dyDescent="0.3">
      <c r="A61" s="232" t="s">
        <v>158</v>
      </c>
      <c r="B61" s="235">
        <v>484</v>
      </c>
      <c r="C61" s="235">
        <v>334</v>
      </c>
      <c r="D61" s="264">
        <v>1</v>
      </c>
      <c r="E61" s="264">
        <v>819</v>
      </c>
      <c r="F61" s="235">
        <v>16365</v>
      </c>
      <c r="G61" s="236">
        <v>50.045829514207149</v>
      </c>
    </row>
    <row r="62" spans="1:7" ht="24" customHeight="1" x14ac:dyDescent="0.3">
      <c r="A62" s="232" t="s">
        <v>307</v>
      </c>
      <c r="B62" s="237">
        <v>151</v>
      </c>
      <c r="C62" s="237">
        <v>33</v>
      </c>
      <c r="D62" s="265">
        <v>0</v>
      </c>
      <c r="E62" s="265">
        <v>184</v>
      </c>
      <c r="F62" s="237">
        <v>1334</v>
      </c>
      <c r="G62" s="238">
        <v>137.93103448275861</v>
      </c>
    </row>
    <row r="63" spans="1:7" ht="24" customHeight="1" x14ac:dyDescent="0.3">
      <c r="A63" s="232" t="s">
        <v>355</v>
      </c>
      <c r="B63" s="235">
        <v>46</v>
      </c>
      <c r="C63" s="235">
        <v>25</v>
      </c>
      <c r="D63" s="264">
        <v>0</v>
      </c>
      <c r="E63" s="264">
        <v>71</v>
      </c>
      <c r="F63" s="235">
        <v>1651</v>
      </c>
      <c r="G63" s="236">
        <v>43.00423985463356</v>
      </c>
    </row>
    <row r="64" spans="1:7" ht="24" customHeight="1" x14ac:dyDescent="0.3">
      <c r="A64" s="232" t="s">
        <v>159</v>
      </c>
      <c r="B64" s="237">
        <v>75</v>
      </c>
      <c r="C64" s="237">
        <v>40</v>
      </c>
      <c r="D64" s="265">
        <v>0</v>
      </c>
      <c r="E64" s="265">
        <v>115</v>
      </c>
      <c r="F64" s="237">
        <v>2299</v>
      </c>
      <c r="G64" s="238">
        <v>50.021748586341893</v>
      </c>
    </row>
    <row r="65" spans="1:7" ht="24" customHeight="1" x14ac:dyDescent="0.3">
      <c r="A65" s="232" t="s">
        <v>160</v>
      </c>
      <c r="B65" s="235">
        <v>8455</v>
      </c>
      <c r="C65" s="235">
        <v>3961</v>
      </c>
      <c r="D65" s="264">
        <v>3</v>
      </c>
      <c r="E65" s="264">
        <v>12419</v>
      </c>
      <c r="F65" s="235">
        <v>194514</v>
      </c>
      <c r="G65" s="236">
        <v>63.846304122068332</v>
      </c>
    </row>
    <row r="66" spans="1:7" ht="24" customHeight="1" x14ac:dyDescent="0.3">
      <c r="A66" s="232" t="s">
        <v>161</v>
      </c>
      <c r="B66" s="237">
        <v>224</v>
      </c>
      <c r="C66" s="237">
        <v>111</v>
      </c>
      <c r="D66" s="265">
        <v>0</v>
      </c>
      <c r="E66" s="265">
        <v>335</v>
      </c>
      <c r="F66" s="237">
        <v>6807</v>
      </c>
      <c r="G66" s="238">
        <v>49.214044366093731</v>
      </c>
    </row>
    <row r="67" spans="1:7" ht="24" customHeight="1" x14ac:dyDescent="0.3">
      <c r="A67" s="232" t="s">
        <v>162</v>
      </c>
      <c r="B67" s="235">
        <v>105</v>
      </c>
      <c r="C67" s="235">
        <v>54</v>
      </c>
      <c r="D67" s="264">
        <v>0</v>
      </c>
      <c r="E67" s="264">
        <v>159</v>
      </c>
      <c r="F67" s="235">
        <v>2136</v>
      </c>
      <c r="G67" s="236">
        <v>74.438202247191015</v>
      </c>
    </row>
    <row r="68" spans="1:7" ht="24" customHeight="1" x14ac:dyDescent="0.3">
      <c r="A68" s="232" t="s">
        <v>163</v>
      </c>
      <c r="B68" s="237">
        <v>1120</v>
      </c>
      <c r="C68" s="237">
        <v>560</v>
      </c>
      <c r="D68" s="265">
        <v>0</v>
      </c>
      <c r="E68" s="265">
        <v>1680</v>
      </c>
      <c r="F68" s="237">
        <v>34497</v>
      </c>
      <c r="G68" s="238">
        <v>48.699886946691016</v>
      </c>
    </row>
    <row r="69" spans="1:7" ht="24" customHeight="1" x14ac:dyDescent="0.3">
      <c r="A69" s="232" t="s">
        <v>164</v>
      </c>
      <c r="B69" s="235">
        <v>10</v>
      </c>
      <c r="C69" s="235">
        <v>9</v>
      </c>
      <c r="D69" s="264">
        <v>0</v>
      </c>
      <c r="E69" s="264">
        <v>19</v>
      </c>
      <c r="F69" s="235">
        <v>377</v>
      </c>
      <c r="G69" s="236">
        <v>50.397877984084886</v>
      </c>
    </row>
    <row r="70" spans="1:7" ht="24" customHeight="1" x14ac:dyDescent="0.3">
      <c r="A70" s="232" t="s">
        <v>337</v>
      </c>
      <c r="B70" s="237">
        <v>15</v>
      </c>
      <c r="C70" s="237">
        <v>4</v>
      </c>
      <c r="D70" s="265">
        <v>0</v>
      </c>
      <c r="E70" s="265">
        <v>19</v>
      </c>
      <c r="F70" s="237">
        <v>309</v>
      </c>
      <c r="G70" s="238">
        <v>61.488673139158571</v>
      </c>
    </row>
    <row r="71" spans="1:7" ht="24" customHeight="1" x14ac:dyDescent="0.3">
      <c r="A71" s="232" t="s">
        <v>165</v>
      </c>
      <c r="B71" s="235">
        <v>9</v>
      </c>
      <c r="C71" s="235">
        <v>4</v>
      </c>
      <c r="D71" s="264">
        <v>0</v>
      </c>
      <c r="E71" s="264">
        <v>13</v>
      </c>
      <c r="F71" s="235">
        <v>176</v>
      </c>
      <c r="G71" s="236">
        <v>73.863636363636374</v>
      </c>
    </row>
    <row r="72" spans="1:7" ht="24" customHeight="1" x14ac:dyDescent="0.3">
      <c r="A72" s="232" t="s">
        <v>166</v>
      </c>
      <c r="B72" s="237">
        <v>5755</v>
      </c>
      <c r="C72" s="237">
        <v>4084</v>
      </c>
      <c r="D72" s="265">
        <v>1</v>
      </c>
      <c r="E72" s="265">
        <v>9840</v>
      </c>
      <c r="F72" s="237">
        <v>185180</v>
      </c>
      <c r="G72" s="238">
        <v>53.137487849659792</v>
      </c>
    </row>
    <row r="73" spans="1:7" ht="24" customHeight="1" x14ac:dyDescent="0.3">
      <c r="A73" s="232" t="s">
        <v>167</v>
      </c>
      <c r="B73" s="235">
        <v>301</v>
      </c>
      <c r="C73" s="235">
        <v>181</v>
      </c>
      <c r="D73" s="264">
        <v>0</v>
      </c>
      <c r="E73" s="264">
        <v>482</v>
      </c>
      <c r="F73" s="235">
        <v>10435</v>
      </c>
      <c r="G73" s="236">
        <v>46.190704360325824</v>
      </c>
    </row>
    <row r="74" spans="1:7" ht="24" customHeight="1" x14ac:dyDescent="0.3">
      <c r="A74" s="232" t="s">
        <v>168</v>
      </c>
      <c r="B74" s="237">
        <v>193</v>
      </c>
      <c r="C74" s="237">
        <v>71</v>
      </c>
      <c r="D74" s="265">
        <v>0</v>
      </c>
      <c r="E74" s="265">
        <v>264</v>
      </c>
      <c r="F74" s="237">
        <v>6440</v>
      </c>
      <c r="G74" s="238">
        <v>40.993788819875775</v>
      </c>
    </row>
    <row r="75" spans="1:7" ht="24" customHeight="1" x14ac:dyDescent="0.3">
      <c r="A75" s="232" t="s">
        <v>169</v>
      </c>
      <c r="B75" s="235">
        <v>621</v>
      </c>
      <c r="C75" s="235">
        <v>433</v>
      </c>
      <c r="D75" s="264">
        <v>0</v>
      </c>
      <c r="E75" s="264">
        <v>1054</v>
      </c>
      <c r="F75" s="235">
        <v>16560</v>
      </c>
      <c r="G75" s="236">
        <v>63.647342995169083</v>
      </c>
    </row>
    <row r="76" spans="1:7" ht="24" customHeight="1" x14ac:dyDescent="0.3">
      <c r="A76" s="232" t="s">
        <v>170</v>
      </c>
      <c r="B76" s="423">
        <v>0</v>
      </c>
      <c r="C76" s="237">
        <v>1</v>
      </c>
      <c r="D76" s="265">
        <v>0</v>
      </c>
      <c r="E76" s="265">
        <v>1</v>
      </c>
      <c r="F76" s="237">
        <v>65</v>
      </c>
      <c r="G76" s="238">
        <v>15.384615384615385</v>
      </c>
    </row>
    <row r="77" spans="1:7" ht="24" customHeight="1" x14ac:dyDescent="0.3">
      <c r="A77" s="232" t="s">
        <v>338</v>
      </c>
      <c r="B77" s="235">
        <v>5</v>
      </c>
      <c r="C77" s="235">
        <v>3</v>
      </c>
      <c r="D77" s="264">
        <v>0</v>
      </c>
      <c r="E77" s="264">
        <v>8</v>
      </c>
      <c r="F77" s="235">
        <v>152</v>
      </c>
      <c r="G77" s="236">
        <v>52.631578947368418</v>
      </c>
    </row>
    <row r="78" spans="1:7" ht="24" customHeight="1" x14ac:dyDescent="0.3">
      <c r="A78" s="232" t="s">
        <v>171</v>
      </c>
      <c r="B78" s="237">
        <v>2</v>
      </c>
      <c r="C78" s="237">
        <v>2</v>
      </c>
      <c r="D78" s="265">
        <v>0</v>
      </c>
      <c r="E78" s="265">
        <v>4</v>
      </c>
      <c r="F78" s="237">
        <v>89</v>
      </c>
      <c r="G78" s="238">
        <v>44.943820224719097</v>
      </c>
    </row>
    <row r="79" spans="1:7" ht="24" customHeight="1" x14ac:dyDescent="0.3">
      <c r="A79" s="232" t="s">
        <v>172</v>
      </c>
      <c r="B79" s="235">
        <v>202</v>
      </c>
      <c r="C79" s="235">
        <v>130</v>
      </c>
      <c r="D79" s="264">
        <v>0</v>
      </c>
      <c r="E79" s="264">
        <v>332</v>
      </c>
      <c r="F79" s="235">
        <v>8529</v>
      </c>
      <c r="G79" s="236">
        <v>38.926017118067769</v>
      </c>
    </row>
    <row r="80" spans="1:7" ht="24" customHeight="1" x14ac:dyDescent="0.3">
      <c r="A80" s="232" t="s">
        <v>173</v>
      </c>
      <c r="B80" s="237">
        <v>835</v>
      </c>
      <c r="C80" s="237">
        <v>317</v>
      </c>
      <c r="D80" s="265">
        <v>0</v>
      </c>
      <c r="E80" s="265">
        <v>1152</v>
      </c>
      <c r="F80" s="237">
        <v>19701</v>
      </c>
      <c r="G80" s="238">
        <v>58.47418912745546</v>
      </c>
    </row>
    <row r="81" spans="1:7" ht="24" customHeight="1" x14ac:dyDescent="0.3">
      <c r="A81" s="232" t="s">
        <v>174</v>
      </c>
      <c r="B81" s="235">
        <v>6421</v>
      </c>
      <c r="C81" s="235">
        <v>5285</v>
      </c>
      <c r="D81" s="264">
        <v>1</v>
      </c>
      <c r="E81" s="264">
        <v>11707</v>
      </c>
      <c r="F81" s="235">
        <v>191114</v>
      </c>
      <c r="G81" s="236">
        <v>61.256632167188172</v>
      </c>
    </row>
    <row r="82" spans="1:7" ht="24" customHeight="1" x14ac:dyDescent="0.3">
      <c r="A82" s="232" t="s">
        <v>175</v>
      </c>
      <c r="B82" s="237">
        <v>244</v>
      </c>
      <c r="C82" s="237">
        <v>64</v>
      </c>
      <c r="D82" s="265">
        <v>0</v>
      </c>
      <c r="E82" s="265">
        <v>308</v>
      </c>
      <c r="F82" s="237">
        <v>8897</v>
      </c>
      <c r="G82" s="238">
        <v>34.618410700236041</v>
      </c>
    </row>
    <row r="83" spans="1:7" ht="24" customHeight="1" x14ac:dyDescent="0.3">
      <c r="A83" s="232" t="s">
        <v>176</v>
      </c>
      <c r="B83" s="235">
        <v>22</v>
      </c>
      <c r="C83" s="235">
        <v>16</v>
      </c>
      <c r="D83" s="264">
        <v>0</v>
      </c>
      <c r="E83" s="264">
        <v>38</v>
      </c>
      <c r="F83" s="235">
        <v>580</v>
      </c>
      <c r="G83" s="236">
        <v>65.517241379310349</v>
      </c>
    </row>
    <row r="84" spans="1:7" ht="24" customHeight="1" x14ac:dyDescent="0.3">
      <c r="A84" s="232" t="s">
        <v>177</v>
      </c>
      <c r="B84" s="237">
        <v>3</v>
      </c>
      <c r="C84" s="237">
        <v>4</v>
      </c>
      <c r="D84" s="265">
        <v>0</v>
      </c>
      <c r="E84" s="265">
        <v>7</v>
      </c>
      <c r="F84" s="237">
        <v>49</v>
      </c>
      <c r="G84" s="238">
        <v>142.85714285714286</v>
      </c>
    </row>
    <row r="85" spans="1:7" ht="24" customHeight="1" x14ac:dyDescent="0.3">
      <c r="A85" s="232" t="s">
        <v>178</v>
      </c>
      <c r="B85" s="235">
        <v>109307</v>
      </c>
      <c r="C85" s="235">
        <v>98378</v>
      </c>
      <c r="D85" s="264">
        <v>29</v>
      </c>
      <c r="E85" s="264">
        <v>207714</v>
      </c>
      <c r="F85" s="235">
        <v>3334730</v>
      </c>
      <c r="G85" s="236">
        <v>62.288101285561353</v>
      </c>
    </row>
    <row r="86" spans="1:7" ht="24" customHeight="1" x14ac:dyDescent="0.3">
      <c r="A86" s="232" t="s">
        <v>179</v>
      </c>
      <c r="B86" s="237">
        <v>1507</v>
      </c>
      <c r="C86" s="237">
        <v>1231</v>
      </c>
      <c r="D86" s="265">
        <v>0</v>
      </c>
      <c r="E86" s="265">
        <v>2738</v>
      </c>
      <c r="F86" s="237">
        <v>72155</v>
      </c>
      <c r="G86" s="238">
        <v>37.946088282170322</v>
      </c>
    </row>
    <row r="87" spans="1:7" ht="24" customHeight="1" x14ac:dyDescent="0.3">
      <c r="A87" s="232" t="s">
        <v>180</v>
      </c>
      <c r="B87" s="235">
        <v>252</v>
      </c>
      <c r="C87" s="235">
        <v>111</v>
      </c>
      <c r="D87" s="264">
        <v>0</v>
      </c>
      <c r="E87" s="264">
        <v>363</v>
      </c>
      <c r="F87" s="235">
        <v>8936</v>
      </c>
      <c r="G87" s="236">
        <v>40.622202327663388</v>
      </c>
    </row>
    <row r="88" spans="1:7" ht="24" customHeight="1" x14ac:dyDescent="0.3">
      <c r="A88" s="232" t="s">
        <v>181</v>
      </c>
      <c r="B88" s="237">
        <v>488</v>
      </c>
      <c r="C88" s="237">
        <v>161</v>
      </c>
      <c r="D88" s="265">
        <v>0</v>
      </c>
      <c r="E88" s="265">
        <v>649</v>
      </c>
      <c r="F88" s="237">
        <v>14670</v>
      </c>
      <c r="G88" s="238">
        <v>44.239945466939332</v>
      </c>
    </row>
    <row r="89" spans="1:7" ht="24" customHeight="1" x14ac:dyDescent="0.3">
      <c r="A89" s="232" t="s">
        <v>182</v>
      </c>
      <c r="B89" s="235">
        <v>880</v>
      </c>
      <c r="C89" s="235">
        <v>384</v>
      </c>
      <c r="D89" s="264">
        <v>0</v>
      </c>
      <c r="E89" s="264">
        <v>1264</v>
      </c>
      <c r="F89" s="235">
        <v>23639</v>
      </c>
      <c r="G89" s="236">
        <v>53.470959008418291</v>
      </c>
    </row>
    <row r="90" spans="1:7" ht="24" customHeight="1" x14ac:dyDescent="0.3">
      <c r="A90" s="232" t="s">
        <v>339</v>
      </c>
      <c r="B90" s="237">
        <v>206</v>
      </c>
      <c r="C90" s="237">
        <v>91</v>
      </c>
      <c r="D90" s="265">
        <v>0</v>
      </c>
      <c r="E90" s="265">
        <v>297</v>
      </c>
      <c r="F90" s="237">
        <v>6362</v>
      </c>
      <c r="G90" s="238">
        <v>46.683432882741279</v>
      </c>
    </row>
    <row r="91" spans="1:7" ht="24" customHeight="1" x14ac:dyDescent="0.3">
      <c r="A91" s="232" t="s">
        <v>183</v>
      </c>
      <c r="B91" s="235">
        <v>321</v>
      </c>
      <c r="C91" s="235">
        <v>116</v>
      </c>
      <c r="D91" s="264">
        <v>0</v>
      </c>
      <c r="E91" s="264">
        <v>437</v>
      </c>
      <c r="F91" s="235">
        <v>9287</v>
      </c>
      <c r="G91" s="236">
        <v>47.055023150640679</v>
      </c>
    </row>
    <row r="92" spans="1:7" ht="24" customHeight="1" x14ac:dyDescent="0.3">
      <c r="A92" s="232" t="s">
        <v>184</v>
      </c>
      <c r="B92" s="237">
        <v>157</v>
      </c>
      <c r="C92" s="237">
        <v>98</v>
      </c>
      <c r="D92" s="265">
        <v>0</v>
      </c>
      <c r="E92" s="265">
        <v>255</v>
      </c>
      <c r="F92" s="237">
        <v>4433</v>
      </c>
      <c r="G92" s="238">
        <v>57.523122039251071</v>
      </c>
    </row>
    <row r="93" spans="1:7" ht="24" customHeight="1" x14ac:dyDescent="0.3">
      <c r="A93" s="232" t="s">
        <v>185</v>
      </c>
      <c r="B93" s="235">
        <v>17</v>
      </c>
      <c r="C93" s="235">
        <v>6</v>
      </c>
      <c r="D93" s="264">
        <v>0</v>
      </c>
      <c r="E93" s="264">
        <v>23</v>
      </c>
      <c r="F93" s="235">
        <v>364</v>
      </c>
      <c r="G93" s="236">
        <v>63.186813186813183</v>
      </c>
    </row>
    <row r="94" spans="1:7" ht="24" customHeight="1" x14ac:dyDescent="0.3">
      <c r="A94" s="232" t="s">
        <v>186</v>
      </c>
      <c r="B94" s="237">
        <v>167</v>
      </c>
      <c r="C94" s="237">
        <v>86</v>
      </c>
      <c r="D94" s="265">
        <v>0</v>
      </c>
      <c r="E94" s="265">
        <v>253</v>
      </c>
      <c r="F94" s="237">
        <v>5200</v>
      </c>
      <c r="G94" s="238">
        <v>48.653846153846153</v>
      </c>
    </row>
    <row r="95" spans="1:7" ht="24" customHeight="1" x14ac:dyDescent="0.3">
      <c r="A95" s="232" t="s">
        <v>187</v>
      </c>
      <c r="B95" s="235">
        <v>342</v>
      </c>
      <c r="C95" s="235">
        <v>181</v>
      </c>
      <c r="D95" s="264">
        <v>0</v>
      </c>
      <c r="E95" s="264">
        <v>523</v>
      </c>
      <c r="F95" s="235">
        <v>13334</v>
      </c>
      <c r="G95" s="236">
        <v>39.223038848057598</v>
      </c>
    </row>
    <row r="96" spans="1:7" ht="24" customHeight="1" x14ac:dyDescent="0.3">
      <c r="A96" s="232" t="s">
        <v>188</v>
      </c>
      <c r="B96" s="237">
        <v>322</v>
      </c>
      <c r="C96" s="237">
        <v>149</v>
      </c>
      <c r="D96" s="265">
        <v>0</v>
      </c>
      <c r="E96" s="265">
        <v>471</v>
      </c>
      <c r="F96" s="237">
        <v>7847</v>
      </c>
      <c r="G96" s="238">
        <v>60.022938702688926</v>
      </c>
    </row>
    <row r="97" spans="1:7" ht="24" customHeight="1" x14ac:dyDescent="0.3">
      <c r="A97" s="232" t="s">
        <v>189</v>
      </c>
      <c r="B97" s="235">
        <v>7788</v>
      </c>
      <c r="C97" s="235">
        <v>5723</v>
      </c>
      <c r="D97" s="264">
        <v>2</v>
      </c>
      <c r="E97" s="264">
        <v>13513</v>
      </c>
      <c r="F97" s="235">
        <v>210309</v>
      </c>
      <c r="G97" s="236">
        <v>64.253075236913304</v>
      </c>
    </row>
    <row r="98" spans="1:7" ht="24" customHeight="1" x14ac:dyDescent="0.3">
      <c r="A98" s="232" t="s">
        <v>308</v>
      </c>
      <c r="B98" s="237">
        <v>101</v>
      </c>
      <c r="C98" s="237">
        <v>72</v>
      </c>
      <c r="D98" s="265">
        <v>0</v>
      </c>
      <c r="E98" s="265">
        <v>173</v>
      </c>
      <c r="F98" s="237">
        <v>3091</v>
      </c>
      <c r="G98" s="238">
        <v>55.96894208993853</v>
      </c>
    </row>
    <row r="99" spans="1:7" ht="24" customHeight="1" x14ac:dyDescent="0.3">
      <c r="A99" s="232" t="s">
        <v>190</v>
      </c>
      <c r="B99" s="235">
        <v>67</v>
      </c>
      <c r="C99" s="235">
        <v>19</v>
      </c>
      <c r="D99" s="264">
        <v>1</v>
      </c>
      <c r="E99" s="264">
        <v>87</v>
      </c>
      <c r="F99" s="235">
        <v>1511</v>
      </c>
      <c r="G99" s="236">
        <v>57.577763070814029</v>
      </c>
    </row>
    <row r="100" spans="1:7" ht="24" customHeight="1" x14ac:dyDescent="0.3">
      <c r="A100" s="232" t="s">
        <v>191</v>
      </c>
      <c r="B100" s="237">
        <v>88</v>
      </c>
      <c r="C100" s="237">
        <v>36</v>
      </c>
      <c r="D100" s="265">
        <v>0</v>
      </c>
      <c r="E100" s="265">
        <v>124</v>
      </c>
      <c r="F100" s="237">
        <v>2637</v>
      </c>
      <c r="G100" s="238">
        <v>47.023132347364431</v>
      </c>
    </row>
    <row r="101" spans="1:7" ht="24" customHeight="1" x14ac:dyDescent="0.3">
      <c r="A101" s="232" t="s">
        <v>192</v>
      </c>
      <c r="B101" s="235">
        <v>1086</v>
      </c>
      <c r="C101" s="235">
        <v>419</v>
      </c>
      <c r="D101" s="264">
        <v>1</v>
      </c>
      <c r="E101" s="264">
        <v>1506</v>
      </c>
      <c r="F101" s="235">
        <v>29985</v>
      </c>
      <c r="G101" s="236">
        <v>50.225112556278134</v>
      </c>
    </row>
    <row r="102" spans="1:7" ht="24" customHeight="1" x14ac:dyDescent="0.3">
      <c r="A102" s="232" t="s">
        <v>193</v>
      </c>
      <c r="B102" s="237">
        <v>5</v>
      </c>
      <c r="C102" s="237">
        <v>2</v>
      </c>
      <c r="D102" s="265">
        <v>0</v>
      </c>
      <c r="E102" s="265">
        <v>7</v>
      </c>
      <c r="F102" s="237">
        <v>129</v>
      </c>
      <c r="G102" s="238">
        <v>54.263565891472865</v>
      </c>
    </row>
    <row r="103" spans="1:7" ht="24" customHeight="1" x14ac:dyDescent="0.3">
      <c r="A103" s="232" t="s">
        <v>194</v>
      </c>
      <c r="B103" s="235">
        <v>115</v>
      </c>
      <c r="C103" s="239">
        <v>48</v>
      </c>
      <c r="D103" s="264">
        <v>0</v>
      </c>
      <c r="E103" s="264">
        <v>163</v>
      </c>
      <c r="F103" s="235">
        <v>2966</v>
      </c>
      <c r="G103" s="236">
        <v>54.956169925826025</v>
      </c>
    </row>
    <row r="104" spans="1:7" ht="24" customHeight="1" x14ac:dyDescent="0.3">
      <c r="A104" s="232" t="s">
        <v>356</v>
      </c>
      <c r="B104" s="237">
        <v>203</v>
      </c>
      <c r="C104" s="237">
        <v>99</v>
      </c>
      <c r="D104" s="265">
        <v>0</v>
      </c>
      <c r="E104" s="265">
        <v>302</v>
      </c>
      <c r="F104" s="237">
        <v>6454</v>
      </c>
      <c r="G104" s="238">
        <v>46.792686705918811</v>
      </c>
    </row>
    <row r="105" spans="1:7" ht="24" customHeight="1" x14ac:dyDescent="0.3">
      <c r="A105" s="232" t="s">
        <v>195</v>
      </c>
      <c r="B105" s="235">
        <v>7</v>
      </c>
      <c r="C105" s="235">
        <v>0</v>
      </c>
      <c r="D105" s="264">
        <v>0</v>
      </c>
      <c r="E105" s="264">
        <v>7</v>
      </c>
      <c r="F105" s="235">
        <v>346</v>
      </c>
      <c r="G105" s="236">
        <v>20.23121387283237</v>
      </c>
    </row>
    <row r="106" spans="1:7" ht="24" customHeight="1" x14ac:dyDescent="0.3">
      <c r="A106" s="232" t="s">
        <v>196</v>
      </c>
      <c r="B106" s="237">
        <v>43</v>
      </c>
      <c r="C106" s="237">
        <v>27</v>
      </c>
      <c r="D106" s="265">
        <v>0</v>
      </c>
      <c r="E106" s="265">
        <v>70</v>
      </c>
      <c r="F106" s="237">
        <v>1295</v>
      </c>
      <c r="G106" s="238">
        <v>54.054054054054056</v>
      </c>
    </row>
    <row r="107" spans="1:7" ht="24" customHeight="1" x14ac:dyDescent="0.3">
      <c r="A107" s="232" t="s">
        <v>340</v>
      </c>
      <c r="B107" s="235">
        <v>584</v>
      </c>
      <c r="C107" s="235">
        <v>324</v>
      </c>
      <c r="D107" s="264">
        <v>0</v>
      </c>
      <c r="E107" s="264">
        <v>908</v>
      </c>
      <c r="F107" s="235">
        <v>25917</v>
      </c>
      <c r="G107" s="236">
        <v>35.034919165026814</v>
      </c>
    </row>
    <row r="108" spans="1:7" ht="24" customHeight="1" x14ac:dyDescent="0.3">
      <c r="A108" s="232" t="s">
        <v>197</v>
      </c>
      <c r="B108" s="237">
        <v>4813</v>
      </c>
      <c r="C108" s="237">
        <v>2137</v>
      </c>
      <c r="D108" s="265">
        <v>0</v>
      </c>
      <c r="E108" s="265">
        <v>6950</v>
      </c>
      <c r="F108" s="237">
        <v>133482</v>
      </c>
      <c r="G108" s="238">
        <v>52.066945355928141</v>
      </c>
    </row>
    <row r="109" spans="1:7" ht="24" customHeight="1" x14ac:dyDescent="0.3">
      <c r="A109" s="232" t="s">
        <v>198</v>
      </c>
      <c r="B109" s="235">
        <v>12</v>
      </c>
      <c r="C109" s="235">
        <v>11</v>
      </c>
      <c r="D109" s="264">
        <v>0</v>
      </c>
      <c r="E109" s="264">
        <v>23</v>
      </c>
      <c r="F109" s="235">
        <v>539</v>
      </c>
      <c r="G109" s="236">
        <v>42.671614100185529</v>
      </c>
    </row>
    <row r="110" spans="1:7" ht="24" customHeight="1" x14ac:dyDescent="0.3">
      <c r="A110" s="232" t="s">
        <v>199</v>
      </c>
      <c r="B110" s="237">
        <v>215</v>
      </c>
      <c r="C110" s="237">
        <v>81</v>
      </c>
      <c r="D110" s="265">
        <v>0</v>
      </c>
      <c r="E110" s="265">
        <v>296</v>
      </c>
      <c r="F110" s="237">
        <v>6150</v>
      </c>
      <c r="G110" s="238">
        <v>48.130081300813011</v>
      </c>
    </row>
    <row r="111" spans="1:7" ht="24" customHeight="1" x14ac:dyDescent="0.3">
      <c r="A111" s="232" t="s">
        <v>200</v>
      </c>
      <c r="B111" s="235">
        <v>119</v>
      </c>
      <c r="C111" s="235">
        <v>64</v>
      </c>
      <c r="D111" s="264">
        <v>0</v>
      </c>
      <c r="E111" s="264">
        <v>183</v>
      </c>
      <c r="F111" s="235">
        <v>2676</v>
      </c>
      <c r="G111" s="236">
        <v>68.385650224215254</v>
      </c>
    </row>
    <row r="112" spans="1:7" ht="24" customHeight="1" x14ac:dyDescent="0.3">
      <c r="A112" s="232" t="s">
        <v>201</v>
      </c>
      <c r="B112" s="237">
        <v>109</v>
      </c>
      <c r="C112" s="237">
        <v>63</v>
      </c>
      <c r="D112" s="265">
        <v>0</v>
      </c>
      <c r="E112" s="265">
        <v>172</v>
      </c>
      <c r="F112" s="237">
        <v>2990</v>
      </c>
      <c r="G112" s="238">
        <v>57.525083612040135</v>
      </c>
    </row>
    <row r="113" spans="1:7" ht="24" customHeight="1" x14ac:dyDescent="0.3">
      <c r="A113" s="232" t="s">
        <v>202</v>
      </c>
      <c r="B113" s="235">
        <v>23</v>
      </c>
      <c r="C113" s="235">
        <v>25</v>
      </c>
      <c r="D113" s="264">
        <v>0</v>
      </c>
      <c r="E113" s="264">
        <v>48</v>
      </c>
      <c r="F113" s="235">
        <v>867</v>
      </c>
      <c r="G113" s="236">
        <v>55.363321799307961</v>
      </c>
    </row>
    <row r="114" spans="1:7" ht="24" customHeight="1" x14ac:dyDescent="0.3">
      <c r="A114" s="232" t="s">
        <v>203</v>
      </c>
      <c r="B114" s="237">
        <v>5</v>
      </c>
      <c r="C114" s="237">
        <v>2</v>
      </c>
      <c r="D114" s="265">
        <v>0</v>
      </c>
      <c r="E114" s="265">
        <v>7</v>
      </c>
      <c r="F114" s="237">
        <v>190</v>
      </c>
      <c r="G114" s="238">
        <v>36.84210526315789</v>
      </c>
    </row>
    <row r="115" spans="1:7" ht="24" customHeight="1" x14ac:dyDescent="0.3">
      <c r="A115" s="232" t="s">
        <v>204</v>
      </c>
      <c r="B115" s="424">
        <v>1574</v>
      </c>
      <c r="C115" s="239">
        <v>716</v>
      </c>
      <c r="D115" s="264">
        <v>0</v>
      </c>
      <c r="E115" s="264">
        <v>2290</v>
      </c>
      <c r="F115" s="235">
        <v>53325</v>
      </c>
      <c r="G115" s="236">
        <v>42.944210032817629</v>
      </c>
    </row>
    <row r="116" spans="1:7" ht="24" customHeight="1" x14ac:dyDescent="0.3">
      <c r="A116" s="232" t="s">
        <v>341</v>
      </c>
      <c r="B116" s="423">
        <v>11</v>
      </c>
      <c r="C116" s="237">
        <v>7</v>
      </c>
      <c r="D116" s="265">
        <v>0</v>
      </c>
      <c r="E116" s="265">
        <v>18</v>
      </c>
      <c r="F116" s="237">
        <v>179</v>
      </c>
      <c r="G116" s="238">
        <v>100.55865921787711</v>
      </c>
    </row>
    <row r="117" spans="1:7" ht="24" customHeight="1" x14ac:dyDescent="0.3">
      <c r="A117" s="232" t="s">
        <v>205</v>
      </c>
      <c r="B117" s="424">
        <v>1854</v>
      </c>
      <c r="C117" s="239">
        <v>1633</v>
      </c>
      <c r="D117" s="264">
        <v>0</v>
      </c>
      <c r="E117" s="264">
        <v>3487</v>
      </c>
      <c r="F117" s="235">
        <v>87165</v>
      </c>
      <c r="G117" s="236">
        <v>40.004588997877583</v>
      </c>
    </row>
    <row r="118" spans="1:7" ht="24" customHeight="1" x14ac:dyDescent="0.3">
      <c r="A118" s="232" t="s">
        <v>309</v>
      </c>
      <c r="B118" s="237">
        <v>30</v>
      </c>
      <c r="C118" s="237">
        <v>6</v>
      </c>
      <c r="D118" s="265">
        <v>0</v>
      </c>
      <c r="E118" s="265">
        <v>36</v>
      </c>
      <c r="F118" s="237">
        <v>1172</v>
      </c>
      <c r="G118" s="238">
        <v>30.716723549488055</v>
      </c>
    </row>
    <row r="119" spans="1:7" ht="24" customHeight="1" x14ac:dyDescent="0.3">
      <c r="A119" s="232" t="s">
        <v>206</v>
      </c>
      <c r="B119" s="235">
        <v>4</v>
      </c>
      <c r="C119" s="235">
        <v>2</v>
      </c>
      <c r="D119" s="264">
        <v>0</v>
      </c>
      <c r="E119" s="264">
        <v>6</v>
      </c>
      <c r="F119" s="235">
        <v>125</v>
      </c>
      <c r="G119" s="236">
        <v>48</v>
      </c>
    </row>
    <row r="120" spans="1:7" ht="24" customHeight="1" x14ac:dyDescent="0.3">
      <c r="A120" s="232" t="s">
        <v>207</v>
      </c>
      <c r="B120" s="237">
        <v>4</v>
      </c>
      <c r="C120" s="237">
        <v>3</v>
      </c>
      <c r="D120" s="265">
        <v>0</v>
      </c>
      <c r="E120" s="265">
        <v>7</v>
      </c>
      <c r="F120" s="237">
        <v>73</v>
      </c>
      <c r="G120" s="238">
        <v>95.890410958904098</v>
      </c>
    </row>
    <row r="121" spans="1:7" ht="24" customHeight="1" x14ac:dyDescent="0.3">
      <c r="A121" s="232" t="s">
        <v>209</v>
      </c>
      <c r="B121" s="235">
        <v>104</v>
      </c>
      <c r="C121" s="240">
        <v>41</v>
      </c>
      <c r="D121" s="264">
        <v>0</v>
      </c>
      <c r="E121" s="264">
        <v>145</v>
      </c>
      <c r="F121" s="235">
        <v>3541</v>
      </c>
      <c r="G121" s="236">
        <v>40.948884495905112</v>
      </c>
    </row>
    <row r="122" spans="1:7" ht="24" customHeight="1" x14ac:dyDescent="0.3">
      <c r="A122" s="232" t="s">
        <v>342</v>
      </c>
      <c r="B122" s="237">
        <v>56</v>
      </c>
      <c r="C122" s="237">
        <v>34</v>
      </c>
      <c r="D122" s="265">
        <v>0</v>
      </c>
      <c r="E122" s="265">
        <v>90</v>
      </c>
      <c r="F122" s="237">
        <v>1725</v>
      </c>
      <c r="G122" s="238">
        <v>52.173913043478258</v>
      </c>
    </row>
    <row r="123" spans="1:7" ht="24" customHeight="1" x14ac:dyDescent="0.3">
      <c r="A123" s="232" t="s">
        <v>210</v>
      </c>
      <c r="B123" s="235">
        <v>9</v>
      </c>
      <c r="C123" s="235">
        <v>7</v>
      </c>
      <c r="D123" s="264">
        <v>0</v>
      </c>
      <c r="E123" s="264">
        <v>16</v>
      </c>
      <c r="F123" s="235">
        <v>270</v>
      </c>
      <c r="G123" s="236">
        <v>59.25925925925926</v>
      </c>
    </row>
    <row r="124" spans="1:7" ht="24" customHeight="1" x14ac:dyDescent="0.3">
      <c r="A124" s="232" t="s">
        <v>211</v>
      </c>
      <c r="B124" s="237">
        <v>28</v>
      </c>
      <c r="C124" s="237">
        <v>13</v>
      </c>
      <c r="D124" s="265">
        <v>0</v>
      </c>
      <c r="E124" s="265">
        <v>41</v>
      </c>
      <c r="F124" s="237">
        <v>801</v>
      </c>
      <c r="G124" s="238">
        <v>51.186017478152309</v>
      </c>
    </row>
    <row r="125" spans="1:7" ht="24" customHeight="1" x14ac:dyDescent="0.3">
      <c r="A125" s="232" t="s">
        <v>212</v>
      </c>
      <c r="B125" s="235">
        <v>2220</v>
      </c>
      <c r="C125" s="235">
        <v>779</v>
      </c>
      <c r="D125" s="264">
        <v>0</v>
      </c>
      <c r="E125" s="264">
        <v>2999</v>
      </c>
      <c r="F125" s="235">
        <v>90973</v>
      </c>
      <c r="G125" s="236">
        <v>32.965825025007419</v>
      </c>
    </row>
    <row r="126" spans="1:7" ht="24" customHeight="1" x14ac:dyDescent="0.3">
      <c r="A126" s="232" t="s">
        <v>213</v>
      </c>
      <c r="B126" s="237">
        <v>4</v>
      </c>
      <c r="C126" s="237">
        <v>1</v>
      </c>
      <c r="D126" s="265">
        <v>0</v>
      </c>
      <c r="E126" s="265">
        <v>5</v>
      </c>
      <c r="F126" s="237">
        <v>95</v>
      </c>
      <c r="G126" s="238">
        <v>52.631578947368418</v>
      </c>
    </row>
    <row r="127" spans="1:7" ht="24" customHeight="1" x14ac:dyDescent="0.3">
      <c r="A127" s="232" t="s">
        <v>357</v>
      </c>
      <c r="B127" s="235">
        <v>224</v>
      </c>
      <c r="C127" s="235">
        <v>79</v>
      </c>
      <c r="D127" s="264">
        <v>0</v>
      </c>
      <c r="E127" s="264">
        <v>303</v>
      </c>
      <c r="F127" s="235">
        <v>4364</v>
      </c>
      <c r="G127" s="236">
        <v>69.431714023831347</v>
      </c>
    </row>
    <row r="128" spans="1:7" ht="24" customHeight="1" x14ac:dyDescent="0.3">
      <c r="A128" s="232" t="s">
        <v>214</v>
      </c>
      <c r="B128" s="237">
        <v>0</v>
      </c>
      <c r="C128" s="237">
        <v>3</v>
      </c>
      <c r="D128" s="265">
        <v>0</v>
      </c>
      <c r="E128" s="265">
        <v>3</v>
      </c>
      <c r="F128" s="237">
        <v>65</v>
      </c>
      <c r="G128" s="238">
        <v>46.153846153846153</v>
      </c>
    </row>
    <row r="129" spans="1:7" ht="24" customHeight="1" x14ac:dyDescent="0.3">
      <c r="A129" s="232" t="s">
        <v>215</v>
      </c>
      <c r="B129" s="235">
        <v>1889</v>
      </c>
      <c r="C129" s="235">
        <v>1347</v>
      </c>
      <c r="D129" s="264">
        <v>0</v>
      </c>
      <c r="E129" s="264">
        <v>3236</v>
      </c>
      <c r="F129" s="235">
        <v>96113</v>
      </c>
      <c r="G129" s="236">
        <v>33.668702464807048</v>
      </c>
    </row>
    <row r="130" spans="1:7" ht="24" customHeight="1" x14ac:dyDescent="0.3">
      <c r="A130" s="232" t="s">
        <v>216</v>
      </c>
      <c r="B130" s="237">
        <v>21</v>
      </c>
      <c r="C130" s="241">
        <v>15</v>
      </c>
      <c r="D130" s="265">
        <v>0</v>
      </c>
      <c r="E130" s="265">
        <v>36</v>
      </c>
      <c r="F130" s="237">
        <v>555</v>
      </c>
      <c r="G130" s="238">
        <v>64.86486486486487</v>
      </c>
    </row>
    <row r="131" spans="1:7" ht="24" customHeight="1" x14ac:dyDescent="0.3">
      <c r="A131" s="232" t="s">
        <v>343</v>
      </c>
      <c r="B131" s="235">
        <v>353</v>
      </c>
      <c r="C131" s="235">
        <v>142</v>
      </c>
      <c r="D131" s="264">
        <v>0</v>
      </c>
      <c r="E131" s="264">
        <v>495</v>
      </c>
      <c r="F131" s="235">
        <v>13466</v>
      </c>
      <c r="G131" s="236">
        <v>36.759245507203325</v>
      </c>
    </row>
    <row r="132" spans="1:7" ht="24" customHeight="1" x14ac:dyDescent="0.3">
      <c r="A132" s="232" t="s">
        <v>344</v>
      </c>
      <c r="B132" s="237">
        <v>1391</v>
      </c>
      <c r="C132" s="237">
        <v>761</v>
      </c>
      <c r="D132" s="265">
        <v>0</v>
      </c>
      <c r="E132" s="265">
        <v>2152</v>
      </c>
      <c r="F132" s="237">
        <v>39566</v>
      </c>
      <c r="G132" s="238">
        <v>54.390132942425311</v>
      </c>
    </row>
    <row r="133" spans="1:7" ht="24" customHeight="1" x14ac:dyDescent="0.3">
      <c r="A133" s="232" t="s">
        <v>358</v>
      </c>
      <c r="B133" s="235">
        <v>577</v>
      </c>
      <c r="C133" s="235">
        <v>360</v>
      </c>
      <c r="D133" s="264">
        <v>0</v>
      </c>
      <c r="E133" s="264">
        <v>937</v>
      </c>
      <c r="F133" s="235">
        <v>18532</v>
      </c>
      <c r="G133" s="236">
        <v>50.561191452622495</v>
      </c>
    </row>
    <row r="134" spans="1:7" ht="24" customHeight="1" x14ac:dyDescent="0.3">
      <c r="A134" s="232" t="s">
        <v>217</v>
      </c>
      <c r="B134" s="237">
        <v>848</v>
      </c>
      <c r="C134" s="237">
        <v>261</v>
      </c>
      <c r="D134" s="265">
        <v>0</v>
      </c>
      <c r="E134" s="265">
        <v>1109</v>
      </c>
      <c r="F134" s="237">
        <v>19633</v>
      </c>
      <c r="G134" s="238">
        <v>56.486527784852029</v>
      </c>
    </row>
    <row r="135" spans="1:7" ht="24" customHeight="1" x14ac:dyDescent="0.3">
      <c r="A135" s="232" t="s">
        <v>218</v>
      </c>
      <c r="B135" s="235">
        <v>346</v>
      </c>
      <c r="C135" s="235">
        <v>234</v>
      </c>
      <c r="D135" s="264">
        <v>0</v>
      </c>
      <c r="E135" s="264">
        <v>580</v>
      </c>
      <c r="F135" s="235">
        <v>8679</v>
      </c>
      <c r="G135" s="236">
        <v>66.827975573222716</v>
      </c>
    </row>
    <row r="136" spans="1:7" ht="24" customHeight="1" x14ac:dyDescent="0.3">
      <c r="A136" s="232" t="s">
        <v>219</v>
      </c>
      <c r="B136" s="237">
        <v>2736</v>
      </c>
      <c r="C136" s="237">
        <v>1578</v>
      </c>
      <c r="D136" s="265">
        <v>0</v>
      </c>
      <c r="E136" s="265">
        <v>4314</v>
      </c>
      <c r="F136" s="237">
        <v>91224</v>
      </c>
      <c r="G136" s="238">
        <v>47.290186792949228</v>
      </c>
    </row>
    <row r="137" spans="1:7" ht="24" customHeight="1" x14ac:dyDescent="0.3">
      <c r="A137" s="232" t="s">
        <v>220</v>
      </c>
      <c r="B137" s="235">
        <v>38</v>
      </c>
      <c r="C137" s="235">
        <v>24</v>
      </c>
      <c r="D137" s="264">
        <v>1</v>
      </c>
      <c r="E137" s="264">
        <v>63</v>
      </c>
      <c r="F137" s="235">
        <v>1321</v>
      </c>
      <c r="G137" s="236">
        <v>47.691143073429217</v>
      </c>
    </row>
    <row r="138" spans="1:7" ht="24" customHeight="1" x14ac:dyDescent="0.3">
      <c r="A138" s="232" t="s">
        <v>221</v>
      </c>
      <c r="B138" s="237">
        <v>17</v>
      </c>
      <c r="C138" s="237">
        <v>14</v>
      </c>
      <c r="D138" s="265">
        <v>0</v>
      </c>
      <c r="E138" s="265">
        <v>31</v>
      </c>
      <c r="F138" s="237">
        <v>899</v>
      </c>
      <c r="G138" s="238">
        <v>34.482758620689651</v>
      </c>
    </row>
    <row r="139" spans="1:7" ht="24" customHeight="1" x14ac:dyDescent="0.3">
      <c r="A139" s="232" t="s">
        <v>222</v>
      </c>
      <c r="B139" s="235">
        <v>76</v>
      </c>
      <c r="C139" s="235">
        <v>30</v>
      </c>
      <c r="D139" s="264">
        <v>0</v>
      </c>
      <c r="E139" s="264">
        <v>106</v>
      </c>
      <c r="F139" s="235">
        <v>2694</v>
      </c>
      <c r="G139" s="236">
        <v>39.346696362286565</v>
      </c>
    </row>
    <row r="140" spans="1:7" ht="24" customHeight="1" x14ac:dyDescent="0.3">
      <c r="A140" s="232" t="s">
        <v>223</v>
      </c>
      <c r="B140" s="237">
        <v>5</v>
      </c>
      <c r="C140" s="237">
        <v>4</v>
      </c>
      <c r="D140" s="265">
        <v>0</v>
      </c>
      <c r="E140" s="265">
        <v>9</v>
      </c>
      <c r="F140" s="237">
        <v>87</v>
      </c>
      <c r="G140" s="238">
        <v>103.44827586206897</v>
      </c>
    </row>
    <row r="141" spans="1:7" ht="24" customHeight="1" x14ac:dyDescent="0.3">
      <c r="A141" s="232" t="s">
        <v>224</v>
      </c>
      <c r="B141" s="235">
        <v>130</v>
      </c>
      <c r="C141" s="235">
        <v>76</v>
      </c>
      <c r="D141" s="264">
        <v>0</v>
      </c>
      <c r="E141" s="264">
        <v>206</v>
      </c>
      <c r="F141" s="235">
        <v>4291</v>
      </c>
      <c r="G141" s="236">
        <v>48.00745746912142</v>
      </c>
    </row>
    <row r="142" spans="1:7" ht="24" customHeight="1" x14ac:dyDescent="0.3">
      <c r="A142" s="232" t="s">
        <v>225</v>
      </c>
      <c r="B142" s="237">
        <v>275</v>
      </c>
      <c r="C142" s="237">
        <v>153</v>
      </c>
      <c r="D142" s="265">
        <v>1</v>
      </c>
      <c r="E142" s="265">
        <v>429</v>
      </c>
      <c r="F142" s="237">
        <v>9393</v>
      </c>
      <c r="G142" s="238">
        <v>45.67230916640051</v>
      </c>
    </row>
    <row r="143" spans="1:7" ht="24" customHeight="1" x14ac:dyDescent="0.3">
      <c r="A143" s="232" t="s">
        <v>226</v>
      </c>
      <c r="B143" s="235">
        <v>4</v>
      </c>
      <c r="C143" s="235">
        <v>2</v>
      </c>
      <c r="D143" s="264">
        <v>0</v>
      </c>
      <c r="E143" s="264">
        <v>6</v>
      </c>
      <c r="F143" s="235">
        <v>87</v>
      </c>
      <c r="G143" s="236">
        <v>68.965517241379303</v>
      </c>
    </row>
    <row r="144" spans="1:7" ht="24" customHeight="1" x14ac:dyDescent="0.3">
      <c r="A144" s="232" t="s">
        <v>345</v>
      </c>
      <c r="B144" s="237">
        <v>258</v>
      </c>
      <c r="C144" s="237">
        <v>164</v>
      </c>
      <c r="D144" s="265">
        <v>0</v>
      </c>
      <c r="E144" s="265">
        <v>422</v>
      </c>
      <c r="F144" s="237">
        <v>8981</v>
      </c>
      <c r="G144" s="238">
        <v>46.9880859592473</v>
      </c>
    </row>
    <row r="145" spans="1:7" ht="24" customHeight="1" x14ac:dyDescent="0.3">
      <c r="A145" s="232" t="s">
        <v>346</v>
      </c>
      <c r="B145" s="235">
        <v>128</v>
      </c>
      <c r="C145" s="235">
        <v>59</v>
      </c>
      <c r="D145" s="264">
        <v>0</v>
      </c>
      <c r="E145" s="264">
        <v>187</v>
      </c>
      <c r="F145" s="235">
        <v>4012</v>
      </c>
      <c r="G145" s="236">
        <v>46.610169491525426</v>
      </c>
    </row>
    <row r="146" spans="1:7" ht="24" customHeight="1" x14ac:dyDescent="0.3">
      <c r="A146" s="232" t="s">
        <v>227</v>
      </c>
      <c r="B146" s="237">
        <v>108</v>
      </c>
      <c r="C146" s="237">
        <v>49</v>
      </c>
      <c r="D146" s="265">
        <v>0</v>
      </c>
      <c r="E146" s="265">
        <v>157</v>
      </c>
      <c r="F146" s="237">
        <v>2736</v>
      </c>
      <c r="G146" s="238">
        <v>57.383040935672518</v>
      </c>
    </row>
    <row r="147" spans="1:7" ht="24" customHeight="1" x14ac:dyDescent="0.3">
      <c r="A147" s="232" t="s">
        <v>228</v>
      </c>
      <c r="B147" s="235">
        <v>38</v>
      </c>
      <c r="C147" s="235">
        <v>29</v>
      </c>
      <c r="D147" s="264">
        <v>0</v>
      </c>
      <c r="E147" s="264">
        <v>67</v>
      </c>
      <c r="F147" s="235">
        <v>1341</v>
      </c>
      <c r="G147" s="236">
        <v>49.9627143922446</v>
      </c>
    </row>
    <row r="148" spans="1:7" ht="24" customHeight="1" x14ac:dyDescent="0.3">
      <c r="A148" s="232" t="s">
        <v>229</v>
      </c>
      <c r="B148" s="237">
        <v>4349</v>
      </c>
      <c r="C148" s="237">
        <v>2353</v>
      </c>
      <c r="D148" s="265">
        <v>0</v>
      </c>
      <c r="E148" s="265">
        <v>6702</v>
      </c>
      <c r="F148" s="237">
        <v>132853</v>
      </c>
      <c r="G148" s="238">
        <v>50.446734360533824</v>
      </c>
    </row>
    <row r="149" spans="1:7" ht="24" customHeight="1" x14ac:dyDescent="0.3">
      <c r="A149" s="232" t="s">
        <v>230</v>
      </c>
      <c r="B149" s="235">
        <v>253</v>
      </c>
      <c r="C149" s="235">
        <v>160</v>
      </c>
      <c r="D149" s="264">
        <v>0</v>
      </c>
      <c r="E149" s="264">
        <v>413</v>
      </c>
      <c r="F149" s="235">
        <v>9194</v>
      </c>
      <c r="G149" s="236">
        <v>44.920600391559717</v>
      </c>
    </row>
    <row r="150" spans="1:7" ht="24" customHeight="1" x14ac:dyDescent="0.3">
      <c r="A150" s="232" t="s">
        <v>231</v>
      </c>
      <c r="B150" s="237">
        <v>133</v>
      </c>
      <c r="C150" s="237">
        <v>65</v>
      </c>
      <c r="D150" s="265">
        <v>0</v>
      </c>
      <c r="E150" s="265">
        <v>198</v>
      </c>
      <c r="F150" s="237">
        <v>4386</v>
      </c>
      <c r="G150" s="238">
        <v>45.143638850889189</v>
      </c>
    </row>
    <row r="151" spans="1:7" ht="24" customHeight="1" x14ac:dyDescent="0.3">
      <c r="A151" s="232" t="s">
        <v>232</v>
      </c>
      <c r="B151" s="235">
        <v>135</v>
      </c>
      <c r="C151" s="235">
        <v>91</v>
      </c>
      <c r="D151" s="264">
        <v>0</v>
      </c>
      <c r="E151" s="264">
        <v>226</v>
      </c>
      <c r="F151" s="235">
        <v>4854</v>
      </c>
      <c r="G151" s="236">
        <v>46.559538524927895</v>
      </c>
    </row>
    <row r="152" spans="1:7" ht="24" customHeight="1" x14ac:dyDescent="0.3">
      <c r="A152" s="232" t="s">
        <v>233</v>
      </c>
      <c r="B152" s="237">
        <v>503</v>
      </c>
      <c r="C152" s="237">
        <v>393</v>
      </c>
      <c r="D152" s="265">
        <v>0</v>
      </c>
      <c r="E152" s="265">
        <v>896</v>
      </c>
      <c r="F152" s="237">
        <v>23902</v>
      </c>
      <c r="G152" s="238">
        <v>37.486402811480211</v>
      </c>
    </row>
    <row r="153" spans="1:7" ht="24" customHeight="1" x14ac:dyDescent="0.3">
      <c r="A153" s="232" t="s">
        <v>347</v>
      </c>
      <c r="B153" s="235">
        <v>30</v>
      </c>
      <c r="C153" s="235">
        <v>12</v>
      </c>
      <c r="D153" s="264">
        <v>0</v>
      </c>
      <c r="E153" s="264">
        <v>42</v>
      </c>
      <c r="F153" s="235">
        <v>1075</v>
      </c>
      <c r="G153" s="236">
        <v>39.069767441860463</v>
      </c>
    </row>
    <row r="154" spans="1:7" ht="24" customHeight="1" x14ac:dyDescent="0.3">
      <c r="A154" s="232" t="s">
        <v>234</v>
      </c>
      <c r="B154" s="237">
        <v>260</v>
      </c>
      <c r="C154" s="237">
        <v>119</v>
      </c>
      <c r="D154" s="265">
        <v>0</v>
      </c>
      <c r="E154" s="265">
        <v>379</v>
      </c>
      <c r="F154" s="237">
        <v>7833</v>
      </c>
      <c r="G154" s="238">
        <v>48.385037661177073</v>
      </c>
    </row>
    <row r="155" spans="1:7" ht="24" customHeight="1" x14ac:dyDescent="0.3">
      <c r="A155" s="232" t="s">
        <v>235</v>
      </c>
      <c r="B155" s="235">
        <v>64</v>
      </c>
      <c r="C155" s="235">
        <v>38</v>
      </c>
      <c r="D155" s="264">
        <v>0</v>
      </c>
      <c r="E155" s="264">
        <v>102</v>
      </c>
      <c r="F155" s="235">
        <v>605</v>
      </c>
      <c r="G155" s="236">
        <v>168.59504132231405</v>
      </c>
    </row>
    <row r="156" spans="1:7" ht="24" customHeight="1" x14ac:dyDescent="0.3">
      <c r="A156" s="232" t="s">
        <v>236</v>
      </c>
      <c r="B156" s="237">
        <v>49</v>
      </c>
      <c r="C156" s="237">
        <v>25</v>
      </c>
      <c r="D156" s="265">
        <v>0</v>
      </c>
      <c r="E156" s="265">
        <v>74</v>
      </c>
      <c r="F156" s="237">
        <v>1591</v>
      </c>
      <c r="G156" s="238">
        <v>46.511627906976742</v>
      </c>
    </row>
    <row r="157" spans="1:7" ht="24" customHeight="1" x14ac:dyDescent="0.3">
      <c r="A157" s="232" t="s">
        <v>237</v>
      </c>
      <c r="B157" s="235">
        <v>27</v>
      </c>
      <c r="C157" s="235">
        <v>30</v>
      </c>
      <c r="D157" s="264">
        <v>0</v>
      </c>
      <c r="E157" s="264">
        <v>57</v>
      </c>
      <c r="F157" s="235">
        <v>979</v>
      </c>
      <c r="G157" s="236">
        <v>58.22267620020429</v>
      </c>
    </row>
    <row r="158" spans="1:7" ht="24" customHeight="1" x14ac:dyDescent="0.3">
      <c r="A158" s="232" t="s">
        <v>238</v>
      </c>
      <c r="B158" s="237">
        <v>23</v>
      </c>
      <c r="C158" s="237">
        <v>18</v>
      </c>
      <c r="D158" s="265">
        <v>0</v>
      </c>
      <c r="E158" s="265">
        <v>41</v>
      </c>
      <c r="F158" s="237">
        <v>963</v>
      </c>
      <c r="G158" s="238">
        <v>42.575285565939772</v>
      </c>
    </row>
    <row r="159" spans="1:7" ht="24" customHeight="1" x14ac:dyDescent="0.3">
      <c r="A159" s="232" t="s">
        <v>239</v>
      </c>
      <c r="B159" s="235">
        <v>36</v>
      </c>
      <c r="C159" s="235">
        <v>20</v>
      </c>
      <c r="D159" s="264">
        <v>0</v>
      </c>
      <c r="E159" s="264">
        <v>56</v>
      </c>
      <c r="F159" s="235">
        <v>775</v>
      </c>
      <c r="G159" s="236">
        <v>72.258064516129039</v>
      </c>
    </row>
    <row r="160" spans="1:7" ht="24" customHeight="1" x14ac:dyDescent="0.3">
      <c r="A160" s="232" t="s">
        <v>240</v>
      </c>
      <c r="B160" s="237">
        <v>355</v>
      </c>
      <c r="C160" s="237">
        <v>215</v>
      </c>
      <c r="D160" s="265">
        <v>0</v>
      </c>
      <c r="E160" s="265">
        <v>570</v>
      </c>
      <c r="F160" s="237">
        <v>12772</v>
      </c>
      <c r="G160" s="238">
        <v>44.628875665518322</v>
      </c>
    </row>
    <row r="161" spans="1:7" ht="24" customHeight="1" x14ac:dyDescent="0.3">
      <c r="A161" s="232" t="s">
        <v>241</v>
      </c>
      <c r="B161" s="235">
        <v>2534</v>
      </c>
      <c r="C161" s="235">
        <v>958</v>
      </c>
      <c r="D161" s="264">
        <v>0</v>
      </c>
      <c r="E161" s="264">
        <v>3492</v>
      </c>
      <c r="F161" s="235">
        <v>77270</v>
      </c>
      <c r="G161" s="236">
        <v>45.192183253526593</v>
      </c>
    </row>
    <row r="162" spans="1:7" ht="24" customHeight="1" x14ac:dyDescent="0.3">
      <c r="A162" s="232" t="s">
        <v>242</v>
      </c>
      <c r="B162" s="237">
        <v>98</v>
      </c>
      <c r="C162" s="237">
        <v>54</v>
      </c>
      <c r="D162" s="265">
        <v>0</v>
      </c>
      <c r="E162" s="265">
        <v>152</v>
      </c>
      <c r="F162" s="237">
        <v>4232</v>
      </c>
      <c r="G162" s="238">
        <v>35.916824196597354</v>
      </c>
    </row>
    <row r="163" spans="1:7" ht="24" customHeight="1" x14ac:dyDescent="0.3">
      <c r="A163" s="232" t="s">
        <v>243</v>
      </c>
      <c r="B163" s="235">
        <v>20</v>
      </c>
      <c r="C163" s="235">
        <v>11</v>
      </c>
      <c r="D163" s="264">
        <v>0</v>
      </c>
      <c r="E163" s="264">
        <v>31</v>
      </c>
      <c r="F163" s="235">
        <v>614</v>
      </c>
      <c r="G163" s="236">
        <v>50.488599348534201</v>
      </c>
    </row>
    <row r="164" spans="1:7" ht="24" customHeight="1" x14ac:dyDescent="0.3">
      <c r="A164" s="232" t="s">
        <v>348</v>
      </c>
      <c r="B164" s="237">
        <v>159</v>
      </c>
      <c r="C164" s="237">
        <v>88</v>
      </c>
      <c r="D164" s="265">
        <v>0</v>
      </c>
      <c r="E164" s="265">
        <v>247</v>
      </c>
      <c r="F164" s="237">
        <v>4581</v>
      </c>
      <c r="G164" s="238">
        <v>53.918358437022491</v>
      </c>
    </row>
    <row r="165" spans="1:7" ht="24" customHeight="1" x14ac:dyDescent="0.3">
      <c r="A165" s="232" t="s">
        <v>244</v>
      </c>
      <c r="B165" s="235">
        <v>100</v>
      </c>
      <c r="C165" s="235">
        <v>45</v>
      </c>
      <c r="D165" s="264">
        <v>0</v>
      </c>
      <c r="E165" s="264">
        <v>145</v>
      </c>
      <c r="F165" s="235">
        <v>2982</v>
      </c>
      <c r="G165" s="236">
        <v>48.625083836351436</v>
      </c>
    </row>
    <row r="166" spans="1:7" ht="24" customHeight="1" x14ac:dyDescent="0.3">
      <c r="A166" s="232" t="s">
        <v>245</v>
      </c>
      <c r="B166" s="237">
        <v>17</v>
      </c>
      <c r="C166" s="237">
        <v>7</v>
      </c>
      <c r="D166" s="265">
        <v>0</v>
      </c>
      <c r="E166" s="265">
        <v>24</v>
      </c>
      <c r="F166" s="237">
        <v>498</v>
      </c>
      <c r="G166" s="238">
        <v>48.192771084337352</v>
      </c>
    </row>
    <row r="167" spans="1:7" ht="24" customHeight="1" x14ac:dyDescent="0.3">
      <c r="A167" s="232" t="s">
        <v>246</v>
      </c>
      <c r="B167" s="235">
        <v>371</v>
      </c>
      <c r="C167" s="235">
        <v>127</v>
      </c>
      <c r="D167" s="264">
        <v>0</v>
      </c>
      <c r="E167" s="264">
        <v>498</v>
      </c>
      <c r="F167" s="235">
        <v>12380</v>
      </c>
      <c r="G167" s="236">
        <v>40.226171243941842</v>
      </c>
    </row>
    <row r="168" spans="1:7" ht="24" customHeight="1" x14ac:dyDescent="0.3">
      <c r="A168" s="232" t="s">
        <v>359</v>
      </c>
      <c r="B168" s="237">
        <v>50</v>
      </c>
      <c r="C168" s="237">
        <v>27</v>
      </c>
      <c r="D168" s="265">
        <v>0</v>
      </c>
      <c r="E168" s="265">
        <v>77</v>
      </c>
      <c r="F168" s="237">
        <v>2004</v>
      </c>
      <c r="G168" s="238">
        <v>38.423153692614775</v>
      </c>
    </row>
    <row r="169" spans="1:7" ht="24" customHeight="1" x14ac:dyDescent="0.3">
      <c r="A169" s="232" t="s">
        <v>247</v>
      </c>
      <c r="B169" s="235">
        <v>51</v>
      </c>
      <c r="C169" s="235">
        <v>25</v>
      </c>
      <c r="D169" s="264">
        <v>0</v>
      </c>
      <c r="E169" s="264">
        <v>76</v>
      </c>
      <c r="F169" s="235">
        <v>2241</v>
      </c>
      <c r="G169" s="236">
        <v>33.91343150379295</v>
      </c>
    </row>
    <row r="170" spans="1:7" ht="24" customHeight="1" x14ac:dyDescent="0.3">
      <c r="A170" s="232" t="s">
        <v>249</v>
      </c>
      <c r="B170" s="237">
        <v>154</v>
      </c>
      <c r="C170" s="237">
        <v>75</v>
      </c>
      <c r="D170" s="265">
        <v>0</v>
      </c>
      <c r="E170" s="265">
        <v>229</v>
      </c>
      <c r="F170" s="237">
        <v>3422</v>
      </c>
      <c r="G170" s="238">
        <v>66.919929865575682</v>
      </c>
    </row>
    <row r="171" spans="1:7" ht="24" customHeight="1" x14ac:dyDescent="0.3">
      <c r="A171" s="232" t="s">
        <v>248</v>
      </c>
      <c r="B171" s="235">
        <v>302</v>
      </c>
      <c r="C171" s="235">
        <v>110</v>
      </c>
      <c r="D171" s="264">
        <v>0</v>
      </c>
      <c r="E171" s="264">
        <v>412</v>
      </c>
      <c r="F171" s="235">
        <v>6661</v>
      </c>
      <c r="G171" s="236">
        <v>61.852574688485213</v>
      </c>
    </row>
    <row r="172" spans="1:7" ht="24" customHeight="1" x14ac:dyDescent="0.3">
      <c r="A172" s="232" t="s">
        <v>250</v>
      </c>
      <c r="B172" s="237">
        <v>294</v>
      </c>
      <c r="C172" s="237">
        <v>116</v>
      </c>
      <c r="D172" s="265">
        <v>0</v>
      </c>
      <c r="E172" s="265">
        <v>410</v>
      </c>
      <c r="F172" s="237">
        <v>14392</v>
      </c>
      <c r="G172" s="238">
        <v>28.488048916064479</v>
      </c>
    </row>
    <row r="173" spans="1:7" ht="24" customHeight="1" x14ac:dyDescent="0.3">
      <c r="A173" s="232" t="s">
        <v>251</v>
      </c>
      <c r="B173" s="235">
        <v>26</v>
      </c>
      <c r="C173" s="235">
        <v>24</v>
      </c>
      <c r="D173" s="264">
        <v>0</v>
      </c>
      <c r="E173" s="264">
        <v>50</v>
      </c>
      <c r="F173" s="235">
        <v>707</v>
      </c>
      <c r="G173" s="236">
        <v>70.721357850070717</v>
      </c>
    </row>
    <row r="174" spans="1:7" ht="24" customHeight="1" x14ac:dyDescent="0.3">
      <c r="A174" s="232" t="s">
        <v>252</v>
      </c>
      <c r="B174" s="237">
        <v>87</v>
      </c>
      <c r="C174" s="237">
        <v>39</v>
      </c>
      <c r="D174" s="265">
        <v>0</v>
      </c>
      <c r="E174" s="265">
        <v>126</v>
      </c>
      <c r="F174" s="237">
        <v>2605</v>
      </c>
      <c r="G174" s="238">
        <v>48.368522072936663</v>
      </c>
    </row>
    <row r="175" spans="1:7" ht="24" customHeight="1" x14ac:dyDescent="0.3">
      <c r="A175" s="232" t="s">
        <v>253</v>
      </c>
      <c r="B175" s="235">
        <v>39</v>
      </c>
      <c r="C175" s="235">
        <v>23</v>
      </c>
      <c r="D175" s="264">
        <v>0</v>
      </c>
      <c r="E175" s="264">
        <v>62</v>
      </c>
      <c r="F175" s="235">
        <v>1482</v>
      </c>
      <c r="G175" s="236">
        <v>41.83535762483131</v>
      </c>
    </row>
    <row r="176" spans="1:7" ht="24" customHeight="1" x14ac:dyDescent="0.3">
      <c r="A176" s="232" t="s">
        <v>254</v>
      </c>
      <c r="B176" s="237">
        <v>478</v>
      </c>
      <c r="C176" s="237">
        <v>290</v>
      </c>
      <c r="D176" s="265">
        <v>0</v>
      </c>
      <c r="E176" s="265">
        <v>768</v>
      </c>
      <c r="F176" s="237">
        <v>22115</v>
      </c>
      <c r="G176" s="238">
        <v>34.727560479312686</v>
      </c>
    </row>
    <row r="177" spans="1:10" ht="24" customHeight="1" x14ac:dyDescent="0.3">
      <c r="A177" s="232" t="s">
        <v>256</v>
      </c>
      <c r="B177" s="235">
        <v>385</v>
      </c>
      <c r="C177" s="235">
        <v>165</v>
      </c>
      <c r="D177" s="264">
        <v>0</v>
      </c>
      <c r="E177" s="264">
        <v>550</v>
      </c>
      <c r="F177" s="235">
        <v>17396</v>
      </c>
      <c r="G177" s="236">
        <v>31.616463554840191</v>
      </c>
    </row>
    <row r="178" spans="1:10" ht="24" customHeight="1" x14ac:dyDescent="0.3">
      <c r="A178" s="232" t="s">
        <v>255</v>
      </c>
      <c r="B178" s="237">
        <v>74</v>
      </c>
      <c r="C178" s="237">
        <v>28</v>
      </c>
      <c r="D178" s="265">
        <v>0</v>
      </c>
      <c r="E178" s="265">
        <v>102</v>
      </c>
      <c r="F178" s="237">
        <v>1592</v>
      </c>
      <c r="G178" s="238">
        <v>64.070351758793976</v>
      </c>
    </row>
    <row r="179" spans="1:10" ht="24" customHeight="1" x14ac:dyDescent="0.3">
      <c r="A179" s="232" t="s">
        <v>257</v>
      </c>
      <c r="B179" s="235">
        <v>56</v>
      </c>
      <c r="C179" s="235">
        <v>28</v>
      </c>
      <c r="D179" s="264">
        <v>0</v>
      </c>
      <c r="E179" s="264">
        <v>84</v>
      </c>
      <c r="F179" s="235">
        <v>2079</v>
      </c>
      <c r="G179" s="236">
        <v>40.404040404040408</v>
      </c>
    </row>
    <row r="180" spans="1:10" ht="24" customHeight="1" x14ac:dyDescent="0.3">
      <c r="A180" s="232" t="s">
        <v>258</v>
      </c>
      <c r="B180" s="237">
        <v>315</v>
      </c>
      <c r="C180" s="237">
        <v>154</v>
      </c>
      <c r="D180" s="265">
        <v>0</v>
      </c>
      <c r="E180" s="265">
        <v>469</v>
      </c>
      <c r="F180" s="237">
        <v>7433</v>
      </c>
      <c r="G180" s="238">
        <v>63.096999865464824</v>
      </c>
    </row>
    <row r="181" spans="1:10" ht="24" customHeight="1" x14ac:dyDescent="0.3">
      <c r="A181" s="232" t="s">
        <v>259</v>
      </c>
      <c r="B181" s="235">
        <v>663</v>
      </c>
      <c r="C181" s="235">
        <v>641</v>
      </c>
      <c r="D181" s="264">
        <v>0</v>
      </c>
      <c r="E181" s="264">
        <v>1304</v>
      </c>
      <c r="F181" s="235">
        <v>28148</v>
      </c>
      <c r="G181" s="236">
        <v>46.326559613471652</v>
      </c>
    </row>
    <row r="182" spans="1:10" ht="24" customHeight="1" x14ac:dyDescent="0.3">
      <c r="A182" s="232" t="s">
        <v>349</v>
      </c>
      <c r="B182" s="237">
        <v>9</v>
      </c>
      <c r="C182" s="237">
        <v>4</v>
      </c>
      <c r="D182" s="265">
        <v>0</v>
      </c>
      <c r="E182" s="265">
        <v>13</v>
      </c>
      <c r="F182" s="237">
        <v>262</v>
      </c>
      <c r="G182" s="238">
        <v>49.618320610687022</v>
      </c>
    </row>
    <row r="183" spans="1:10" ht="24" customHeight="1" x14ac:dyDescent="0.3">
      <c r="A183" s="232" t="s">
        <v>260</v>
      </c>
      <c r="B183" s="235">
        <v>65</v>
      </c>
      <c r="C183" s="235">
        <v>40</v>
      </c>
      <c r="D183" s="264">
        <v>0</v>
      </c>
      <c r="E183" s="264">
        <v>105</v>
      </c>
      <c r="F183" s="235">
        <v>1734</v>
      </c>
      <c r="G183" s="236">
        <v>60.553633217993081</v>
      </c>
    </row>
    <row r="184" spans="1:10" ht="24" customHeight="1" x14ac:dyDescent="0.3">
      <c r="A184" s="232" t="s">
        <v>350</v>
      </c>
      <c r="B184" s="237">
        <v>44</v>
      </c>
      <c r="C184" s="237">
        <v>24</v>
      </c>
      <c r="D184" s="265">
        <v>0</v>
      </c>
      <c r="E184" s="265">
        <v>68</v>
      </c>
      <c r="F184" s="237">
        <v>1340</v>
      </c>
      <c r="G184" s="238">
        <v>50.746268656716417</v>
      </c>
    </row>
    <row r="185" spans="1:10" ht="24" customHeight="1" x14ac:dyDescent="0.3">
      <c r="A185" s="232" t="s">
        <v>208</v>
      </c>
      <c r="B185" s="235">
        <v>19</v>
      </c>
      <c r="C185" s="235">
        <v>9</v>
      </c>
      <c r="D185" s="264">
        <v>0</v>
      </c>
      <c r="E185" s="264">
        <v>28</v>
      </c>
      <c r="F185" s="235">
        <v>699</v>
      </c>
      <c r="G185" s="236">
        <v>40.057224606580832</v>
      </c>
    </row>
    <row r="186" spans="1:10" ht="24" customHeight="1" x14ac:dyDescent="0.3">
      <c r="A186" s="232" t="s">
        <v>351</v>
      </c>
      <c r="B186" s="237">
        <v>1125</v>
      </c>
      <c r="C186" s="237">
        <v>832</v>
      </c>
      <c r="D186" s="265">
        <v>0</v>
      </c>
      <c r="E186" s="265">
        <v>1957</v>
      </c>
      <c r="F186" s="237">
        <v>48326</v>
      </c>
      <c r="G186" s="238">
        <v>40.49579936266192</v>
      </c>
    </row>
    <row r="187" spans="1:10" ht="24" customHeight="1" thickBot="1" x14ac:dyDescent="0.35">
      <c r="A187" s="232" t="s">
        <v>352</v>
      </c>
      <c r="B187" s="235">
        <v>6</v>
      </c>
      <c r="C187" s="235">
        <v>2</v>
      </c>
      <c r="D187" s="264">
        <v>2</v>
      </c>
      <c r="E187" s="264">
        <v>10</v>
      </c>
      <c r="F187" s="235"/>
      <c r="G187" s="236"/>
    </row>
    <row r="188" spans="1:10" ht="24" customHeight="1" thickBot="1" x14ac:dyDescent="0.4">
      <c r="A188" s="230" t="s">
        <v>15</v>
      </c>
      <c r="B188" s="573">
        <f>SUM(B8:B187)</f>
        <v>219035</v>
      </c>
      <c r="C188" s="574">
        <f>SUM(C8:C187)</f>
        <v>163600</v>
      </c>
      <c r="D188" s="575">
        <f>SUM(D8:D187)</f>
        <v>45</v>
      </c>
      <c r="E188" s="575">
        <f>SUM(E8:E187)</f>
        <v>382680</v>
      </c>
      <c r="F188" s="574">
        <f>SUM(F8:F186)</f>
        <v>6779888</v>
      </c>
      <c r="G188" s="576">
        <v>56.759663318723163</v>
      </c>
    </row>
    <row r="189" spans="1:10" ht="12.5" thickTop="1" x14ac:dyDescent="0.25">
      <c r="A189" s="70"/>
      <c r="B189" s="70"/>
      <c r="C189" s="70"/>
      <c r="D189" s="70"/>
      <c r="E189" s="70"/>
      <c r="G189" s="71"/>
    </row>
    <row r="190" spans="1:10" ht="12" customHeight="1" x14ac:dyDescent="0.3">
      <c r="A190" s="405" t="s">
        <v>373</v>
      </c>
      <c r="B190" s="79"/>
      <c r="C190" s="79"/>
      <c r="D190" s="79"/>
      <c r="E190" s="79"/>
      <c r="F190" s="79"/>
      <c r="G190" s="79"/>
      <c r="H190" s="79"/>
      <c r="I190" s="79"/>
      <c r="J190" s="79"/>
    </row>
    <row r="191" spans="1:10" ht="12" customHeight="1" x14ac:dyDescent="0.25"/>
    <row r="192" spans="1:10" ht="17.5" customHeight="1" x14ac:dyDescent="0.3">
      <c r="A192" s="405" t="s">
        <v>360</v>
      </c>
      <c r="B192" s="405"/>
      <c r="C192" s="405"/>
      <c r="D192" s="405"/>
      <c r="E192" s="405"/>
      <c r="F192" s="405"/>
      <c r="G192" s="405"/>
      <c r="H192" s="405"/>
      <c r="I192" s="405"/>
      <c r="J192" s="405"/>
    </row>
    <row r="193" spans="1:7" s="68" customFormat="1" x14ac:dyDescent="0.25">
      <c r="A193" s="72"/>
      <c r="B193" s="73"/>
      <c r="C193" s="73"/>
      <c r="D193" s="73"/>
      <c r="E193" s="73"/>
      <c r="F193" s="73"/>
    </row>
    <row r="194" spans="1:7" x14ac:dyDescent="0.25">
      <c r="G194" s="74"/>
    </row>
  </sheetData>
  <mergeCells count="3">
    <mergeCell ref="B2:D2"/>
    <mergeCell ref="A4:G4"/>
    <mergeCell ref="A5:G5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  <pageSetUpPr fitToPage="1"/>
  </sheetPr>
  <dimension ref="A1:U401"/>
  <sheetViews>
    <sheetView topLeftCell="A61" zoomScaleNormal="100" workbookViewId="0">
      <selection activeCell="B39" sqref="B39"/>
    </sheetView>
  </sheetViews>
  <sheetFormatPr baseColWidth="10" defaultColWidth="11.453125" defaultRowHeight="13" x14ac:dyDescent="0.25"/>
  <cols>
    <col min="1" max="1" width="24.81640625" style="63" customWidth="1"/>
    <col min="2" max="2" width="9.453125" style="64" customWidth="1"/>
    <col min="3" max="3" width="11.1796875" style="170" customWidth="1"/>
    <col min="4" max="4" width="8.1796875" style="170" customWidth="1"/>
    <col min="5" max="5" width="11.7265625" style="170" customWidth="1"/>
    <col min="6" max="6" width="8" style="170" customWidth="1"/>
    <col min="7" max="7" width="5.7265625" style="170" customWidth="1"/>
    <col min="8" max="8" width="8.54296875" style="64" customWidth="1"/>
    <col min="9" max="9" width="7.453125" style="37" customWidth="1"/>
    <col min="10" max="10" width="7.453125" style="65" customWidth="1"/>
    <col min="11" max="11" width="7.453125" style="64" customWidth="1"/>
    <col min="12" max="12" width="7.54296875" style="65" bestFit="1" customWidth="1"/>
    <col min="13" max="13" width="6.81640625" style="37" customWidth="1"/>
    <col min="14" max="14" width="8.453125" style="225" customWidth="1"/>
    <col min="15" max="15" width="6.54296875" style="64" customWidth="1"/>
    <col min="16" max="16" width="6.7265625" style="37" customWidth="1"/>
    <col min="17" max="17" width="6.6328125" style="37" customWidth="1"/>
    <col min="18" max="18" width="9.453125" style="37" customWidth="1"/>
    <col min="19" max="19" width="13.81640625" style="37" customWidth="1"/>
    <col min="20" max="16384" width="11.453125" style="37"/>
  </cols>
  <sheetData>
    <row r="1" spans="1:18" s="169" customFormat="1" ht="18.5" x14ac:dyDescent="0.45">
      <c r="A1" s="156"/>
      <c r="B1" s="170"/>
      <c r="C1" s="170"/>
      <c r="D1" s="170"/>
      <c r="E1" s="170"/>
      <c r="F1" s="170"/>
      <c r="G1" s="170"/>
      <c r="H1" s="170"/>
      <c r="J1" s="65"/>
      <c r="K1" s="170"/>
      <c r="L1" s="65"/>
      <c r="N1" s="225"/>
      <c r="O1" s="170"/>
    </row>
    <row r="2" spans="1:18" ht="22.5" customHeight="1" x14ac:dyDescent="0.25">
      <c r="B2" s="602" t="s">
        <v>66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</row>
    <row r="3" spans="1:18" ht="12" customHeight="1" x14ac:dyDescent="0.25">
      <c r="P3" s="637" t="s">
        <v>276</v>
      </c>
      <c r="Q3" s="637"/>
    </row>
    <row r="4" spans="1:18" ht="12.75" customHeight="1" x14ac:dyDescent="0.25">
      <c r="B4" s="602" t="s">
        <v>376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</row>
    <row r="5" spans="1:18" ht="13.5" thickBot="1" x14ac:dyDescent="0.3">
      <c r="Q5" s="169"/>
    </row>
    <row r="6" spans="1:18" ht="18.75" customHeight="1" thickBot="1" x14ac:dyDescent="0.3">
      <c r="B6" s="220" t="s">
        <v>37</v>
      </c>
      <c r="C6" s="222" t="s">
        <v>3</v>
      </c>
      <c r="D6" s="222" t="s">
        <v>296</v>
      </c>
      <c r="E6" s="222" t="s">
        <v>5</v>
      </c>
      <c r="F6" s="222" t="s">
        <v>6</v>
      </c>
      <c r="G6" s="222" t="s">
        <v>7</v>
      </c>
      <c r="H6" s="220" t="s">
        <v>49</v>
      </c>
      <c r="I6" s="222" t="s">
        <v>57</v>
      </c>
      <c r="J6" s="222" t="s">
        <v>56</v>
      </c>
      <c r="K6" s="220" t="s">
        <v>12</v>
      </c>
      <c r="L6" s="222" t="s">
        <v>13</v>
      </c>
      <c r="M6" s="222" t="s">
        <v>14</v>
      </c>
      <c r="N6" s="222" t="s">
        <v>306</v>
      </c>
      <c r="O6" s="221" t="s">
        <v>8</v>
      </c>
      <c r="P6" s="221" t="s">
        <v>367</v>
      </c>
      <c r="Q6" s="220" t="s">
        <v>15</v>
      </c>
    </row>
    <row r="7" spans="1:18" ht="21" customHeight="1" x14ac:dyDescent="0.3">
      <c r="A7" s="473" t="s">
        <v>109</v>
      </c>
      <c r="B7" s="501">
        <v>4</v>
      </c>
      <c r="C7" s="502">
        <v>4</v>
      </c>
      <c r="D7" s="503">
        <v>0</v>
      </c>
      <c r="E7" s="504">
        <v>0</v>
      </c>
      <c r="F7" s="503">
        <v>0</v>
      </c>
      <c r="G7" s="505">
        <v>0</v>
      </c>
      <c r="H7" s="501">
        <v>1</v>
      </c>
      <c r="I7" s="506">
        <v>1</v>
      </c>
      <c r="J7" s="507">
        <v>0</v>
      </c>
      <c r="K7" s="501">
        <v>1</v>
      </c>
      <c r="L7" s="508">
        <v>0</v>
      </c>
      <c r="M7" s="509">
        <v>1</v>
      </c>
      <c r="N7" s="510">
        <v>0</v>
      </c>
      <c r="O7" s="511">
        <v>0</v>
      </c>
      <c r="P7" s="511">
        <v>0</v>
      </c>
      <c r="Q7" s="512">
        <v>6</v>
      </c>
    </row>
    <row r="8" spans="1:18" ht="21" customHeight="1" x14ac:dyDescent="0.3">
      <c r="A8" s="474" t="s">
        <v>110</v>
      </c>
      <c r="B8" s="501">
        <v>106</v>
      </c>
      <c r="C8" s="588">
        <v>49</v>
      </c>
      <c r="D8" s="586">
        <v>32</v>
      </c>
      <c r="E8" s="586">
        <v>20</v>
      </c>
      <c r="F8" s="586">
        <v>2</v>
      </c>
      <c r="G8" s="587">
        <v>3</v>
      </c>
      <c r="H8" s="501">
        <v>55</v>
      </c>
      <c r="I8" s="513">
        <v>26</v>
      </c>
      <c r="J8" s="514">
        <v>29</v>
      </c>
      <c r="K8" s="501">
        <v>15</v>
      </c>
      <c r="L8" s="515">
        <v>9</v>
      </c>
      <c r="M8" s="514">
        <v>6</v>
      </c>
      <c r="N8" s="516">
        <v>0</v>
      </c>
      <c r="O8" s="511">
        <v>4</v>
      </c>
      <c r="P8" s="511">
        <v>5</v>
      </c>
      <c r="Q8" s="512">
        <v>185</v>
      </c>
      <c r="R8" s="225"/>
    </row>
    <row r="9" spans="1:18" ht="21" customHeight="1" x14ac:dyDescent="0.3">
      <c r="A9" s="474" t="s">
        <v>111</v>
      </c>
      <c r="B9" s="501">
        <v>6</v>
      </c>
      <c r="C9" s="588">
        <v>3</v>
      </c>
      <c r="D9" s="586">
        <v>0</v>
      </c>
      <c r="E9" s="586">
        <v>3</v>
      </c>
      <c r="F9" s="586">
        <v>0</v>
      </c>
      <c r="G9" s="587">
        <v>0</v>
      </c>
      <c r="H9" s="501">
        <v>3</v>
      </c>
      <c r="I9" s="515">
        <v>1</v>
      </c>
      <c r="J9" s="514">
        <v>2</v>
      </c>
      <c r="K9" s="501">
        <v>1</v>
      </c>
      <c r="L9" s="515">
        <v>0</v>
      </c>
      <c r="M9" s="514">
        <v>1</v>
      </c>
      <c r="N9" s="516">
        <v>0</v>
      </c>
      <c r="O9" s="511">
        <v>0</v>
      </c>
      <c r="P9" s="511">
        <v>0</v>
      </c>
      <c r="Q9" s="512">
        <v>10</v>
      </c>
      <c r="R9" s="225"/>
    </row>
    <row r="10" spans="1:18" ht="21" customHeight="1" x14ac:dyDescent="0.3">
      <c r="A10" s="474" t="s">
        <v>112</v>
      </c>
      <c r="B10" s="501">
        <v>303</v>
      </c>
      <c r="C10" s="588">
        <v>126</v>
      </c>
      <c r="D10" s="586">
        <v>80</v>
      </c>
      <c r="E10" s="586">
        <v>78</v>
      </c>
      <c r="F10" s="586">
        <v>12</v>
      </c>
      <c r="G10" s="587">
        <v>7</v>
      </c>
      <c r="H10" s="501">
        <v>198</v>
      </c>
      <c r="I10" s="513">
        <v>48</v>
      </c>
      <c r="J10" s="514">
        <v>150</v>
      </c>
      <c r="K10" s="501">
        <v>62</v>
      </c>
      <c r="L10" s="513">
        <v>32</v>
      </c>
      <c r="M10" s="514">
        <v>30</v>
      </c>
      <c r="N10" s="517">
        <v>0</v>
      </c>
      <c r="O10" s="511">
        <v>20</v>
      </c>
      <c r="P10" s="511">
        <v>19</v>
      </c>
      <c r="Q10" s="512">
        <v>602</v>
      </c>
      <c r="R10" s="225"/>
    </row>
    <row r="11" spans="1:18" ht="21" customHeight="1" x14ac:dyDescent="0.3">
      <c r="A11" s="474" t="s">
        <v>113</v>
      </c>
      <c r="B11" s="501">
        <v>6146</v>
      </c>
      <c r="C11" s="588">
        <v>2938</v>
      </c>
      <c r="D11" s="586">
        <v>1855</v>
      </c>
      <c r="E11" s="586">
        <v>946</v>
      </c>
      <c r="F11" s="586">
        <v>97</v>
      </c>
      <c r="G11" s="587">
        <v>310</v>
      </c>
      <c r="H11" s="501">
        <v>3103</v>
      </c>
      <c r="I11" s="513">
        <v>1233</v>
      </c>
      <c r="J11" s="514">
        <v>1870</v>
      </c>
      <c r="K11" s="501">
        <v>1571</v>
      </c>
      <c r="L11" s="513">
        <v>714</v>
      </c>
      <c r="M11" s="514">
        <v>853</v>
      </c>
      <c r="N11" s="517">
        <v>4</v>
      </c>
      <c r="O11" s="511">
        <v>281</v>
      </c>
      <c r="P11" s="511">
        <v>437</v>
      </c>
      <c r="Q11" s="512">
        <v>11538</v>
      </c>
      <c r="R11" s="225"/>
    </row>
    <row r="12" spans="1:18" ht="21" customHeight="1" x14ac:dyDescent="0.3">
      <c r="A12" s="474" t="s">
        <v>114</v>
      </c>
      <c r="B12" s="501">
        <v>2976</v>
      </c>
      <c r="C12" s="588">
        <v>1291</v>
      </c>
      <c r="D12" s="586">
        <v>942</v>
      </c>
      <c r="E12" s="586">
        <v>611</v>
      </c>
      <c r="F12" s="586">
        <v>46</v>
      </c>
      <c r="G12" s="587">
        <v>86</v>
      </c>
      <c r="H12" s="501">
        <v>1783</v>
      </c>
      <c r="I12" s="513">
        <v>498</v>
      </c>
      <c r="J12" s="514">
        <v>1285</v>
      </c>
      <c r="K12" s="501">
        <v>686</v>
      </c>
      <c r="L12" s="513">
        <v>334</v>
      </c>
      <c r="M12" s="514">
        <v>350</v>
      </c>
      <c r="N12" s="517">
        <v>2</v>
      </c>
      <c r="O12" s="511">
        <v>40</v>
      </c>
      <c r="P12" s="511">
        <v>38</v>
      </c>
      <c r="Q12" s="512">
        <v>5523</v>
      </c>
      <c r="R12" s="225"/>
    </row>
    <row r="13" spans="1:18" ht="21" customHeight="1" x14ac:dyDescent="0.3">
      <c r="A13" s="474" t="s">
        <v>115</v>
      </c>
      <c r="B13" s="501">
        <v>4848</v>
      </c>
      <c r="C13" s="588">
        <v>2168</v>
      </c>
      <c r="D13" s="586">
        <v>1479</v>
      </c>
      <c r="E13" s="586">
        <v>976</v>
      </c>
      <c r="F13" s="586">
        <v>145</v>
      </c>
      <c r="G13" s="587">
        <v>80</v>
      </c>
      <c r="H13" s="501">
        <v>2811</v>
      </c>
      <c r="I13" s="513">
        <v>680</v>
      </c>
      <c r="J13" s="514">
        <v>2131</v>
      </c>
      <c r="K13" s="501">
        <v>1342</v>
      </c>
      <c r="L13" s="513">
        <v>613</v>
      </c>
      <c r="M13" s="514">
        <v>727</v>
      </c>
      <c r="N13" s="517">
        <v>2</v>
      </c>
      <c r="O13" s="511">
        <v>397</v>
      </c>
      <c r="P13" s="511">
        <v>245</v>
      </c>
      <c r="Q13" s="512">
        <v>9643</v>
      </c>
      <c r="R13" s="225"/>
    </row>
    <row r="14" spans="1:18" ht="21" customHeight="1" x14ac:dyDescent="0.3">
      <c r="A14" s="474" t="s">
        <v>353</v>
      </c>
      <c r="B14" s="501">
        <v>120</v>
      </c>
      <c r="C14" s="588">
        <v>64</v>
      </c>
      <c r="D14" s="586">
        <v>36</v>
      </c>
      <c r="E14" s="586">
        <v>18</v>
      </c>
      <c r="F14" s="586">
        <v>2</v>
      </c>
      <c r="G14" s="587">
        <v>0</v>
      </c>
      <c r="H14" s="501">
        <v>65</v>
      </c>
      <c r="I14" s="513">
        <v>19</v>
      </c>
      <c r="J14" s="514">
        <v>46</v>
      </c>
      <c r="K14" s="501">
        <v>18</v>
      </c>
      <c r="L14" s="513">
        <v>8</v>
      </c>
      <c r="M14" s="514">
        <v>10</v>
      </c>
      <c r="N14" s="517">
        <v>0</v>
      </c>
      <c r="O14" s="511">
        <v>5</v>
      </c>
      <c r="P14" s="511">
        <v>4</v>
      </c>
      <c r="Q14" s="512">
        <v>212</v>
      </c>
      <c r="R14" s="225"/>
    </row>
    <row r="15" spans="1:18" ht="21" customHeight="1" x14ac:dyDescent="0.3">
      <c r="A15" s="474" t="s">
        <v>116</v>
      </c>
      <c r="B15" s="501">
        <v>561</v>
      </c>
      <c r="C15" s="588">
        <v>254</v>
      </c>
      <c r="D15" s="586">
        <v>143</v>
      </c>
      <c r="E15" s="586">
        <v>135</v>
      </c>
      <c r="F15" s="586">
        <v>6</v>
      </c>
      <c r="G15" s="587">
        <v>23</v>
      </c>
      <c r="H15" s="501">
        <v>312</v>
      </c>
      <c r="I15" s="513">
        <v>100</v>
      </c>
      <c r="J15" s="514">
        <v>212</v>
      </c>
      <c r="K15" s="501">
        <v>128</v>
      </c>
      <c r="L15" s="513">
        <v>53</v>
      </c>
      <c r="M15" s="514">
        <v>75</v>
      </c>
      <c r="N15" s="517">
        <v>0</v>
      </c>
      <c r="O15" s="511">
        <v>6</v>
      </c>
      <c r="P15" s="511">
        <v>9</v>
      </c>
      <c r="Q15" s="512">
        <v>1016</v>
      </c>
      <c r="R15" s="225"/>
    </row>
    <row r="16" spans="1:18" ht="21" customHeight="1" x14ac:dyDescent="0.3">
      <c r="A16" s="474" t="s">
        <v>117</v>
      </c>
      <c r="B16" s="501">
        <v>393</v>
      </c>
      <c r="C16" s="588">
        <v>206</v>
      </c>
      <c r="D16" s="586">
        <v>116</v>
      </c>
      <c r="E16" s="586">
        <v>53</v>
      </c>
      <c r="F16" s="586">
        <v>2</v>
      </c>
      <c r="G16" s="587">
        <v>16</v>
      </c>
      <c r="H16" s="501">
        <v>176</v>
      </c>
      <c r="I16" s="513">
        <v>50</v>
      </c>
      <c r="J16" s="514">
        <v>126</v>
      </c>
      <c r="K16" s="501">
        <v>89</v>
      </c>
      <c r="L16" s="513">
        <v>50</v>
      </c>
      <c r="M16" s="514">
        <v>39</v>
      </c>
      <c r="N16" s="517">
        <v>0</v>
      </c>
      <c r="O16" s="511">
        <v>13</v>
      </c>
      <c r="P16" s="511">
        <v>9</v>
      </c>
      <c r="Q16" s="512">
        <v>680</v>
      </c>
      <c r="R16" s="225"/>
    </row>
    <row r="17" spans="1:21" ht="21" customHeight="1" x14ac:dyDescent="0.3">
      <c r="A17" s="474" t="s">
        <v>118</v>
      </c>
      <c r="B17" s="501">
        <v>30</v>
      </c>
      <c r="C17" s="588">
        <v>12</v>
      </c>
      <c r="D17" s="586">
        <v>11</v>
      </c>
      <c r="E17" s="586">
        <v>2</v>
      </c>
      <c r="F17" s="586">
        <v>1</v>
      </c>
      <c r="G17" s="587">
        <v>4</v>
      </c>
      <c r="H17" s="501">
        <v>11</v>
      </c>
      <c r="I17" s="513">
        <v>2</v>
      </c>
      <c r="J17" s="514">
        <v>9</v>
      </c>
      <c r="K17" s="501">
        <v>3</v>
      </c>
      <c r="L17" s="515">
        <v>1</v>
      </c>
      <c r="M17" s="518">
        <v>2</v>
      </c>
      <c r="N17" s="516">
        <v>0</v>
      </c>
      <c r="O17" s="511">
        <v>2</v>
      </c>
      <c r="P17" s="511">
        <v>0</v>
      </c>
      <c r="Q17" s="512">
        <v>46</v>
      </c>
      <c r="R17" s="225"/>
    </row>
    <row r="18" spans="1:21" s="65" customFormat="1" ht="21" customHeight="1" x14ac:dyDescent="0.3">
      <c r="A18" s="474" t="s">
        <v>119</v>
      </c>
      <c r="B18" s="501">
        <v>19</v>
      </c>
      <c r="C18" s="588">
        <v>8</v>
      </c>
      <c r="D18" s="586">
        <v>8</v>
      </c>
      <c r="E18" s="586">
        <v>3</v>
      </c>
      <c r="F18" s="586">
        <v>0</v>
      </c>
      <c r="G18" s="587">
        <v>0</v>
      </c>
      <c r="H18" s="501">
        <v>17</v>
      </c>
      <c r="I18" s="513">
        <v>10</v>
      </c>
      <c r="J18" s="514">
        <v>7</v>
      </c>
      <c r="K18" s="501">
        <v>3</v>
      </c>
      <c r="L18" s="513">
        <v>1</v>
      </c>
      <c r="M18" s="514">
        <v>2</v>
      </c>
      <c r="N18" s="517">
        <v>0</v>
      </c>
      <c r="O18" s="511">
        <v>3</v>
      </c>
      <c r="P18" s="511">
        <v>3</v>
      </c>
      <c r="Q18" s="512">
        <v>45</v>
      </c>
      <c r="R18" s="225"/>
      <c r="S18" s="37"/>
      <c r="T18" s="37"/>
      <c r="U18" s="37"/>
    </row>
    <row r="19" spans="1:21" s="65" customFormat="1" ht="21" customHeight="1" x14ac:dyDescent="0.3">
      <c r="A19" s="474" t="s">
        <v>120</v>
      </c>
      <c r="B19" s="501">
        <v>1832</v>
      </c>
      <c r="C19" s="588">
        <v>851</v>
      </c>
      <c r="D19" s="586">
        <v>550</v>
      </c>
      <c r="E19" s="586">
        <v>255</v>
      </c>
      <c r="F19" s="586">
        <v>29</v>
      </c>
      <c r="G19" s="587">
        <v>147</v>
      </c>
      <c r="H19" s="501">
        <v>1171</v>
      </c>
      <c r="I19" s="513">
        <v>419</v>
      </c>
      <c r="J19" s="514">
        <v>752</v>
      </c>
      <c r="K19" s="501">
        <v>411</v>
      </c>
      <c r="L19" s="513">
        <v>181</v>
      </c>
      <c r="M19" s="514">
        <v>230</v>
      </c>
      <c r="N19" s="517">
        <v>0</v>
      </c>
      <c r="O19" s="511">
        <v>104</v>
      </c>
      <c r="P19" s="511">
        <v>49</v>
      </c>
      <c r="Q19" s="512">
        <v>3567</v>
      </c>
      <c r="R19" s="225"/>
      <c r="S19" s="37"/>
      <c r="T19" s="37"/>
      <c r="U19" s="37"/>
    </row>
    <row r="20" spans="1:21" s="65" customFormat="1" ht="21" customHeight="1" x14ac:dyDescent="0.3">
      <c r="A20" s="474" t="s">
        <v>121</v>
      </c>
      <c r="B20" s="501">
        <v>1317</v>
      </c>
      <c r="C20" s="588">
        <v>575</v>
      </c>
      <c r="D20" s="586">
        <v>417</v>
      </c>
      <c r="E20" s="586">
        <v>233</v>
      </c>
      <c r="F20" s="586">
        <v>18</v>
      </c>
      <c r="G20" s="587">
        <v>74</v>
      </c>
      <c r="H20" s="501">
        <v>809</v>
      </c>
      <c r="I20" s="513">
        <v>319</v>
      </c>
      <c r="J20" s="514">
        <v>490</v>
      </c>
      <c r="K20" s="501">
        <v>288</v>
      </c>
      <c r="L20" s="513">
        <v>147</v>
      </c>
      <c r="M20" s="514">
        <v>141</v>
      </c>
      <c r="N20" s="517">
        <v>0</v>
      </c>
      <c r="O20" s="511">
        <v>107</v>
      </c>
      <c r="P20" s="511">
        <v>66</v>
      </c>
      <c r="Q20" s="512">
        <v>2587</v>
      </c>
      <c r="R20" s="225"/>
      <c r="S20" s="37"/>
      <c r="T20" s="37"/>
      <c r="U20" s="37"/>
    </row>
    <row r="21" spans="1:21" s="65" customFormat="1" ht="21" customHeight="1" x14ac:dyDescent="0.3">
      <c r="A21" s="474" t="s">
        <v>122</v>
      </c>
      <c r="B21" s="501">
        <v>473</v>
      </c>
      <c r="C21" s="588">
        <v>207</v>
      </c>
      <c r="D21" s="586">
        <v>148</v>
      </c>
      <c r="E21" s="586">
        <v>88</v>
      </c>
      <c r="F21" s="586">
        <v>17</v>
      </c>
      <c r="G21" s="587">
        <v>13</v>
      </c>
      <c r="H21" s="501">
        <v>317</v>
      </c>
      <c r="I21" s="513">
        <v>83</v>
      </c>
      <c r="J21" s="514">
        <v>234</v>
      </c>
      <c r="K21" s="501">
        <v>99</v>
      </c>
      <c r="L21" s="513">
        <v>50</v>
      </c>
      <c r="M21" s="514">
        <v>49</v>
      </c>
      <c r="N21" s="517">
        <v>0</v>
      </c>
      <c r="O21" s="511">
        <v>53</v>
      </c>
      <c r="P21" s="511">
        <v>31</v>
      </c>
      <c r="Q21" s="512">
        <v>973</v>
      </c>
      <c r="R21" s="225"/>
      <c r="S21" s="37"/>
      <c r="T21" s="37"/>
      <c r="U21" s="37"/>
    </row>
    <row r="22" spans="1:21" s="65" customFormat="1" ht="21" customHeight="1" x14ac:dyDescent="0.3">
      <c r="A22" s="474" t="s">
        <v>335</v>
      </c>
      <c r="B22" s="501">
        <v>3</v>
      </c>
      <c r="C22" s="588">
        <v>1</v>
      </c>
      <c r="D22" s="586">
        <v>1</v>
      </c>
      <c r="E22" s="586">
        <v>1</v>
      </c>
      <c r="F22" s="586">
        <v>0</v>
      </c>
      <c r="G22" s="587">
        <v>0</v>
      </c>
      <c r="H22" s="501">
        <v>3</v>
      </c>
      <c r="I22" s="513">
        <v>1</v>
      </c>
      <c r="J22" s="514">
        <v>2</v>
      </c>
      <c r="K22" s="501">
        <v>2</v>
      </c>
      <c r="L22" s="515">
        <v>1</v>
      </c>
      <c r="M22" s="519">
        <v>1</v>
      </c>
      <c r="N22" s="516">
        <v>0</v>
      </c>
      <c r="O22" s="511">
        <v>0</v>
      </c>
      <c r="P22" s="511">
        <v>0</v>
      </c>
      <c r="Q22" s="512">
        <v>8</v>
      </c>
      <c r="R22" s="225"/>
      <c r="S22" s="37"/>
      <c r="T22" s="37"/>
      <c r="U22" s="37"/>
    </row>
    <row r="23" spans="1:21" s="65" customFormat="1" ht="21" customHeight="1" x14ac:dyDescent="0.3">
      <c r="A23" s="474" t="s">
        <v>123</v>
      </c>
      <c r="B23" s="501">
        <v>46</v>
      </c>
      <c r="C23" s="588">
        <v>23</v>
      </c>
      <c r="D23" s="586">
        <v>18</v>
      </c>
      <c r="E23" s="586">
        <v>0</v>
      </c>
      <c r="F23" s="586">
        <v>0</v>
      </c>
      <c r="G23" s="587">
        <v>5</v>
      </c>
      <c r="H23" s="501">
        <v>12</v>
      </c>
      <c r="I23" s="513">
        <v>3</v>
      </c>
      <c r="J23" s="514">
        <v>9</v>
      </c>
      <c r="K23" s="501">
        <v>7</v>
      </c>
      <c r="L23" s="513">
        <v>3</v>
      </c>
      <c r="M23" s="514">
        <v>4</v>
      </c>
      <c r="N23" s="517">
        <v>0</v>
      </c>
      <c r="O23" s="511">
        <v>4</v>
      </c>
      <c r="P23" s="511">
        <v>1</v>
      </c>
      <c r="Q23" s="512">
        <v>70</v>
      </c>
      <c r="R23" s="225"/>
      <c r="S23" s="37"/>
      <c r="T23" s="37"/>
      <c r="U23" s="37"/>
    </row>
    <row r="24" spans="1:21" s="65" customFormat="1" ht="21" customHeight="1" x14ac:dyDescent="0.3">
      <c r="A24" s="474" t="s">
        <v>124</v>
      </c>
      <c r="B24" s="501">
        <v>145</v>
      </c>
      <c r="C24" s="588">
        <v>69</v>
      </c>
      <c r="D24" s="586">
        <v>47</v>
      </c>
      <c r="E24" s="586">
        <v>25</v>
      </c>
      <c r="F24" s="586">
        <v>0</v>
      </c>
      <c r="G24" s="587">
        <v>4</v>
      </c>
      <c r="H24" s="501">
        <v>76</v>
      </c>
      <c r="I24" s="513">
        <v>23</v>
      </c>
      <c r="J24" s="514">
        <v>53</v>
      </c>
      <c r="K24" s="501">
        <v>39</v>
      </c>
      <c r="L24" s="513">
        <v>17</v>
      </c>
      <c r="M24" s="514">
        <v>22</v>
      </c>
      <c r="N24" s="517">
        <v>0</v>
      </c>
      <c r="O24" s="511">
        <v>0</v>
      </c>
      <c r="P24" s="511">
        <v>2</v>
      </c>
      <c r="Q24" s="512">
        <v>262</v>
      </c>
      <c r="R24" s="225"/>
      <c r="S24" s="37"/>
      <c r="T24" s="37"/>
      <c r="U24" s="37"/>
    </row>
    <row r="25" spans="1:21" s="65" customFormat="1" ht="21" customHeight="1" x14ac:dyDescent="0.3">
      <c r="A25" s="474" t="s">
        <v>125</v>
      </c>
      <c r="B25" s="501">
        <v>60</v>
      </c>
      <c r="C25" s="588">
        <v>34</v>
      </c>
      <c r="D25" s="586">
        <v>19</v>
      </c>
      <c r="E25" s="586">
        <v>6</v>
      </c>
      <c r="F25" s="586">
        <v>0</v>
      </c>
      <c r="G25" s="587">
        <v>1</v>
      </c>
      <c r="H25" s="501">
        <v>29</v>
      </c>
      <c r="I25" s="513">
        <v>9</v>
      </c>
      <c r="J25" s="514">
        <v>20</v>
      </c>
      <c r="K25" s="501">
        <v>14</v>
      </c>
      <c r="L25" s="513">
        <v>8</v>
      </c>
      <c r="M25" s="514">
        <v>6</v>
      </c>
      <c r="N25" s="517">
        <v>0</v>
      </c>
      <c r="O25" s="511">
        <v>4</v>
      </c>
      <c r="P25" s="511">
        <v>0</v>
      </c>
      <c r="Q25" s="512">
        <v>107</v>
      </c>
      <c r="R25" s="225"/>
      <c r="S25" s="37"/>
      <c r="T25" s="37"/>
      <c r="U25" s="37"/>
    </row>
    <row r="26" spans="1:21" s="65" customFormat="1" ht="21" customHeight="1" x14ac:dyDescent="0.3">
      <c r="A26" s="474" t="s">
        <v>336</v>
      </c>
      <c r="B26" s="501">
        <v>5</v>
      </c>
      <c r="C26" s="588">
        <v>2</v>
      </c>
      <c r="D26" s="586">
        <v>1</v>
      </c>
      <c r="E26" s="586">
        <v>1</v>
      </c>
      <c r="F26" s="586">
        <v>0</v>
      </c>
      <c r="G26" s="587">
        <v>1</v>
      </c>
      <c r="H26" s="501">
        <v>8</v>
      </c>
      <c r="I26" s="513">
        <v>3</v>
      </c>
      <c r="J26" s="514">
        <v>5</v>
      </c>
      <c r="K26" s="501">
        <v>3</v>
      </c>
      <c r="L26" s="513">
        <v>3</v>
      </c>
      <c r="M26" s="514">
        <v>0</v>
      </c>
      <c r="N26" s="517">
        <v>0</v>
      </c>
      <c r="O26" s="511">
        <v>0</v>
      </c>
      <c r="P26" s="511">
        <v>0</v>
      </c>
      <c r="Q26" s="512">
        <v>16</v>
      </c>
      <c r="R26" s="225"/>
      <c r="S26" s="37"/>
      <c r="T26" s="37"/>
      <c r="U26" s="37"/>
    </row>
    <row r="27" spans="1:21" s="65" customFormat="1" ht="21" customHeight="1" x14ac:dyDescent="0.3">
      <c r="A27" s="474" t="s">
        <v>126</v>
      </c>
      <c r="B27" s="501">
        <v>31</v>
      </c>
      <c r="C27" s="588">
        <v>14</v>
      </c>
      <c r="D27" s="586">
        <v>11</v>
      </c>
      <c r="E27" s="586">
        <v>5</v>
      </c>
      <c r="F27" s="586">
        <v>1</v>
      </c>
      <c r="G27" s="587">
        <v>0</v>
      </c>
      <c r="H27" s="501">
        <v>18</v>
      </c>
      <c r="I27" s="513">
        <v>9</v>
      </c>
      <c r="J27" s="514">
        <v>9</v>
      </c>
      <c r="K27" s="501">
        <v>6</v>
      </c>
      <c r="L27" s="513">
        <v>4</v>
      </c>
      <c r="M27" s="520">
        <v>2</v>
      </c>
      <c r="N27" s="517">
        <v>0</v>
      </c>
      <c r="O27" s="511">
        <v>0</v>
      </c>
      <c r="P27" s="511">
        <v>2</v>
      </c>
      <c r="Q27" s="512">
        <v>57</v>
      </c>
      <c r="R27" s="225"/>
    </row>
    <row r="28" spans="1:21" s="65" customFormat="1" ht="21" customHeight="1" x14ac:dyDescent="0.3">
      <c r="A28" s="474" t="s">
        <v>127</v>
      </c>
      <c r="B28" s="501">
        <v>968</v>
      </c>
      <c r="C28" s="588">
        <v>412</v>
      </c>
      <c r="D28" s="586">
        <v>307</v>
      </c>
      <c r="E28" s="586">
        <v>178</v>
      </c>
      <c r="F28" s="586">
        <v>12</v>
      </c>
      <c r="G28" s="587">
        <v>59</v>
      </c>
      <c r="H28" s="501">
        <v>414</v>
      </c>
      <c r="I28" s="513">
        <v>172</v>
      </c>
      <c r="J28" s="514">
        <v>242</v>
      </c>
      <c r="K28" s="501">
        <v>186</v>
      </c>
      <c r="L28" s="513">
        <v>81</v>
      </c>
      <c r="M28" s="514">
        <v>105</v>
      </c>
      <c r="N28" s="517">
        <v>0</v>
      </c>
      <c r="O28" s="511">
        <v>45</v>
      </c>
      <c r="P28" s="511">
        <v>15</v>
      </c>
      <c r="Q28" s="512">
        <v>1628</v>
      </c>
      <c r="R28" s="225"/>
      <c r="S28" s="37"/>
      <c r="T28" s="37"/>
      <c r="U28" s="37"/>
    </row>
    <row r="29" spans="1:21" s="65" customFormat="1" ht="21" customHeight="1" x14ac:dyDescent="0.3">
      <c r="A29" s="474" t="s">
        <v>128</v>
      </c>
      <c r="B29" s="501">
        <v>168</v>
      </c>
      <c r="C29" s="588">
        <v>74</v>
      </c>
      <c r="D29" s="586">
        <v>49</v>
      </c>
      <c r="E29" s="586">
        <v>36</v>
      </c>
      <c r="F29" s="586">
        <v>4</v>
      </c>
      <c r="G29" s="587">
        <v>5</v>
      </c>
      <c r="H29" s="501">
        <v>106</v>
      </c>
      <c r="I29" s="513">
        <v>30</v>
      </c>
      <c r="J29" s="514">
        <v>76</v>
      </c>
      <c r="K29" s="501">
        <v>32</v>
      </c>
      <c r="L29" s="513">
        <v>9</v>
      </c>
      <c r="M29" s="514">
        <v>23</v>
      </c>
      <c r="N29" s="517">
        <v>0</v>
      </c>
      <c r="O29" s="511">
        <v>2</v>
      </c>
      <c r="P29" s="511">
        <v>3</v>
      </c>
      <c r="Q29" s="512">
        <v>311</v>
      </c>
      <c r="R29" s="225"/>
      <c r="S29" s="37"/>
      <c r="T29" s="37"/>
      <c r="U29" s="37"/>
    </row>
    <row r="30" spans="1:21" s="65" customFormat="1" ht="21" customHeight="1" x14ac:dyDescent="0.3">
      <c r="A30" s="474" t="s">
        <v>129</v>
      </c>
      <c r="B30" s="501">
        <v>7</v>
      </c>
      <c r="C30" s="588">
        <v>7</v>
      </c>
      <c r="D30" s="586">
        <v>0</v>
      </c>
      <c r="E30" s="586">
        <v>0</v>
      </c>
      <c r="F30" s="586">
        <v>0</v>
      </c>
      <c r="G30" s="587">
        <v>0</v>
      </c>
      <c r="H30" s="501">
        <v>2</v>
      </c>
      <c r="I30" s="515">
        <v>0</v>
      </c>
      <c r="J30" s="514">
        <v>2</v>
      </c>
      <c r="K30" s="501">
        <v>0</v>
      </c>
      <c r="L30" s="515">
        <v>0</v>
      </c>
      <c r="M30" s="520">
        <v>0</v>
      </c>
      <c r="N30" s="516">
        <v>0</v>
      </c>
      <c r="O30" s="511">
        <v>0</v>
      </c>
      <c r="P30" s="511">
        <v>0</v>
      </c>
      <c r="Q30" s="512">
        <v>9</v>
      </c>
      <c r="R30" s="225"/>
      <c r="S30" s="37"/>
      <c r="T30" s="37"/>
      <c r="U30" s="37"/>
    </row>
    <row r="31" spans="1:21" s="65" customFormat="1" ht="21" customHeight="1" x14ac:dyDescent="0.3">
      <c r="A31" s="474" t="s">
        <v>130</v>
      </c>
      <c r="B31" s="501">
        <v>30</v>
      </c>
      <c r="C31" s="588">
        <v>13</v>
      </c>
      <c r="D31" s="586">
        <v>11</v>
      </c>
      <c r="E31" s="586">
        <v>4</v>
      </c>
      <c r="F31" s="586">
        <v>0</v>
      </c>
      <c r="G31" s="587">
        <v>2</v>
      </c>
      <c r="H31" s="501">
        <v>15</v>
      </c>
      <c r="I31" s="513">
        <v>6</v>
      </c>
      <c r="J31" s="514">
        <v>9</v>
      </c>
      <c r="K31" s="501">
        <v>2</v>
      </c>
      <c r="L31" s="513">
        <v>0</v>
      </c>
      <c r="M31" s="514">
        <v>2</v>
      </c>
      <c r="N31" s="517">
        <v>0</v>
      </c>
      <c r="O31" s="511">
        <v>0</v>
      </c>
      <c r="P31" s="511">
        <v>0</v>
      </c>
      <c r="Q31" s="512">
        <v>47</v>
      </c>
      <c r="R31" s="225"/>
      <c r="S31" s="37"/>
      <c r="T31" s="37"/>
      <c r="U31" s="37"/>
    </row>
    <row r="32" spans="1:21" s="65" customFormat="1" ht="21" customHeight="1" x14ac:dyDescent="0.3">
      <c r="A32" s="474" t="s">
        <v>131</v>
      </c>
      <c r="B32" s="501">
        <v>260</v>
      </c>
      <c r="C32" s="588">
        <v>123</v>
      </c>
      <c r="D32" s="586">
        <v>76</v>
      </c>
      <c r="E32" s="586">
        <v>45</v>
      </c>
      <c r="F32" s="586">
        <v>2</v>
      </c>
      <c r="G32" s="587">
        <v>14</v>
      </c>
      <c r="H32" s="501">
        <v>95</v>
      </c>
      <c r="I32" s="513">
        <v>39</v>
      </c>
      <c r="J32" s="514">
        <v>56</v>
      </c>
      <c r="K32" s="501">
        <v>44</v>
      </c>
      <c r="L32" s="513">
        <v>19</v>
      </c>
      <c r="M32" s="514">
        <v>25</v>
      </c>
      <c r="N32" s="517">
        <v>0</v>
      </c>
      <c r="O32" s="511">
        <v>8</v>
      </c>
      <c r="P32" s="511">
        <v>5</v>
      </c>
      <c r="Q32" s="512">
        <v>412</v>
      </c>
      <c r="R32" s="225"/>
      <c r="S32" s="37"/>
      <c r="T32" s="37"/>
      <c r="U32" s="37"/>
    </row>
    <row r="33" spans="1:21" s="65" customFormat="1" ht="21" customHeight="1" x14ac:dyDescent="0.3">
      <c r="A33" s="474" t="s">
        <v>354</v>
      </c>
      <c r="B33" s="501">
        <v>47</v>
      </c>
      <c r="C33" s="588">
        <v>24</v>
      </c>
      <c r="D33" s="586">
        <v>15</v>
      </c>
      <c r="E33" s="586">
        <v>5</v>
      </c>
      <c r="F33" s="586">
        <v>0</v>
      </c>
      <c r="G33" s="587">
        <v>3</v>
      </c>
      <c r="H33" s="501">
        <v>22</v>
      </c>
      <c r="I33" s="513">
        <v>10</v>
      </c>
      <c r="J33" s="514">
        <v>12</v>
      </c>
      <c r="K33" s="501">
        <v>11</v>
      </c>
      <c r="L33" s="513">
        <v>6</v>
      </c>
      <c r="M33" s="514">
        <v>5</v>
      </c>
      <c r="N33" s="517">
        <v>0</v>
      </c>
      <c r="O33" s="511">
        <v>0</v>
      </c>
      <c r="P33" s="511">
        <v>1</v>
      </c>
      <c r="Q33" s="512">
        <v>81</v>
      </c>
      <c r="R33" s="225"/>
      <c r="S33" s="37"/>
      <c r="T33" s="37"/>
      <c r="U33" s="37"/>
    </row>
    <row r="34" spans="1:21" s="65" customFormat="1" ht="21" customHeight="1" x14ac:dyDescent="0.3">
      <c r="A34" s="474" t="s">
        <v>132</v>
      </c>
      <c r="B34" s="501">
        <v>67</v>
      </c>
      <c r="C34" s="588">
        <v>28</v>
      </c>
      <c r="D34" s="586">
        <v>20</v>
      </c>
      <c r="E34" s="586">
        <v>12</v>
      </c>
      <c r="F34" s="586">
        <v>3</v>
      </c>
      <c r="G34" s="587">
        <v>4</v>
      </c>
      <c r="H34" s="501">
        <v>37</v>
      </c>
      <c r="I34" s="513">
        <v>12</v>
      </c>
      <c r="J34" s="514">
        <v>25</v>
      </c>
      <c r="K34" s="501">
        <v>15</v>
      </c>
      <c r="L34" s="513">
        <v>6</v>
      </c>
      <c r="M34" s="514">
        <v>9</v>
      </c>
      <c r="N34" s="517">
        <v>0</v>
      </c>
      <c r="O34" s="511">
        <v>3</v>
      </c>
      <c r="P34" s="511">
        <v>1</v>
      </c>
      <c r="Q34" s="512">
        <v>123</v>
      </c>
      <c r="R34" s="225"/>
      <c r="S34" s="37"/>
      <c r="T34" s="37"/>
      <c r="U34" s="37"/>
    </row>
    <row r="35" spans="1:21" s="65" customFormat="1" ht="21" customHeight="1" x14ac:dyDescent="0.3">
      <c r="A35" s="474" t="s">
        <v>133</v>
      </c>
      <c r="B35" s="501">
        <v>27</v>
      </c>
      <c r="C35" s="588">
        <v>6</v>
      </c>
      <c r="D35" s="586">
        <v>13</v>
      </c>
      <c r="E35" s="586">
        <v>8</v>
      </c>
      <c r="F35" s="586">
        <v>0</v>
      </c>
      <c r="G35" s="587">
        <v>0</v>
      </c>
      <c r="H35" s="501">
        <v>6</v>
      </c>
      <c r="I35" s="513">
        <v>2</v>
      </c>
      <c r="J35" s="514">
        <v>4</v>
      </c>
      <c r="K35" s="501">
        <v>4</v>
      </c>
      <c r="L35" s="513">
        <v>2</v>
      </c>
      <c r="M35" s="514">
        <v>2</v>
      </c>
      <c r="N35" s="517">
        <v>0</v>
      </c>
      <c r="O35" s="511">
        <v>0</v>
      </c>
      <c r="P35" s="511">
        <v>0</v>
      </c>
      <c r="Q35" s="512">
        <v>37</v>
      </c>
      <c r="R35" s="225"/>
      <c r="S35" s="37"/>
      <c r="T35" s="37"/>
      <c r="U35" s="37"/>
    </row>
    <row r="36" spans="1:21" s="65" customFormat="1" ht="21" customHeight="1" x14ac:dyDescent="0.3">
      <c r="A36" s="474" t="s">
        <v>134</v>
      </c>
      <c r="B36" s="501">
        <v>93</v>
      </c>
      <c r="C36" s="588">
        <v>42</v>
      </c>
      <c r="D36" s="586">
        <v>34</v>
      </c>
      <c r="E36" s="586">
        <v>15</v>
      </c>
      <c r="F36" s="586">
        <v>1</v>
      </c>
      <c r="G36" s="587">
        <v>1</v>
      </c>
      <c r="H36" s="501">
        <v>26</v>
      </c>
      <c r="I36" s="513">
        <v>9</v>
      </c>
      <c r="J36" s="514">
        <v>17</v>
      </c>
      <c r="K36" s="501">
        <v>6</v>
      </c>
      <c r="L36" s="513">
        <v>3</v>
      </c>
      <c r="M36" s="514">
        <v>3</v>
      </c>
      <c r="N36" s="517">
        <v>0</v>
      </c>
      <c r="O36" s="511">
        <v>1</v>
      </c>
      <c r="P36" s="511">
        <v>2</v>
      </c>
      <c r="Q36" s="512">
        <v>128</v>
      </c>
      <c r="R36" s="225"/>
      <c r="S36" s="37"/>
      <c r="T36" s="37"/>
      <c r="U36" s="37"/>
    </row>
    <row r="37" spans="1:21" s="65" customFormat="1" ht="21" customHeight="1" x14ac:dyDescent="0.3">
      <c r="A37" s="474" t="s">
        <v>135</v>
      </c>
      <c r="B37" s="501">
        <v>147</v>
      </c>
      <c r="C37" s="588">
        <v>68</v>
      </c>
      <c r="D37" s="586">
        <v>51</v>
      </c>
      <c r="E37" s="586">
        <v>22</v>
      </c>
      <c r="F37" s="586">
        <v>3</v>
      </c>
      <c r="G37" s="587">
        <v>3</v>
      </c>
      <c r="H37" s="501">
        <v>65</v>
      </c>
      <c r="I37" s="513">
        <v>23</v>
      </c>
      <c r="J37" s="514">
        <v>42</v>
      </c>
      <c r="K37" s="501">
        <v>24</v>
      </c>
      <c r="L37" s="513">
        <v>9</v>
      </c>
      <c r="M37" s="514">
        <v>15</v>
      </c>
      <c r="N37" s="517">
        <v>0</v>
      </c>
      <c r="O37" s="511">
        <v>4</v>
      </c>
      <c r="P37" s="511">
        <v>1</v>
      </c>
      <c r="Q37" s="512">
        <v>241</v>
      </c>
      <c r="R37" s="225"/>
      <c r="S37" s="37"/>
      <c r="T37" s="37"/>
      <c r="U37" s="37"/>
    </row>
    <row r="38" spans="1:21" s="65" customFormat="1" ht="21" customHeight="1" x14ac:dyDescent="0.3">
      <c r="A38" s="474" t="s">
        <v>136</v>
      </c>
      <c r="B38" s="501">
        <v>175</v>
      </c>
      <c r="C38" s="588">
        <v>89</v>
      </c>
      <c r="D38" s="586">
        <v>48</v>
      </c>
      <c r="E38" s="586">
        <v>27</v>
      </c>
      <c r="F38" s="586">
        <v>2</v>
      </c>
      <c r="G38" s="587">
        <v>9</v>
      </c>
      <c r="H38" s="501">
        <v>81</v>
      </c>
      <c r="I38" s="513">
        <v>35</v>
      </c>
      <c r="J38" s="514">
        <v>46</v>
      </c>
      <c r="K38" s="501">
        <v>28</v>
      </c>
      <c r="L38" s="513">
        <v>17</v>
      </c>
      <c r="M38" s="514">
        <v>11</v>
      </c>
      <c r="N38" s="517">
        <v>0</v>
      </c>
      <c r="O38" s="511">
        <v>8</v>
      </c>
      <c r="P38" s="511">
        <v>5</v>
      </c>
      <c r="Q38" s="512">
        <v>297</v>
      </c>
      <c r="R38" s="225"/>
      <c r="S38" s="37"/>
      <c r="T38" s="37"/>
      <c r="U38" s="37"/>
    </row>
    <row r="39" spans="1:21" s="65" customFormat="1" ht="21" customHeight="1" x14ac:dyDescent="0.3">
      <c r="A39" s="474" t="s">
        <v>137</v>
      </c>
      <c r="B39" s="501">
        <v>134</v>
      </c>
      <c r="C39" s="588">
        <v>72</v>
      </c>
      <c r="D39" s="586">
        <v>34</v>
      </c>
      <c r="E39" s="586">
        <v>21</v>
      </c>
      <c r="F39" s="586">
        <v>3</v>
      </c>
      <c r="G39" s="587">
        <v>4</v>
      </c>
      <c r="H39" s="501">
        <v>73</v>
      </c>
      <c r="I39" s="513">
        <v>28</v>
      </c>
      <c r="J39" s="514">
        <v>45</v>
      </c>
      <c r="K39" s="501">
        <v>27</v>
      </c>
      <c r="L39" s="513">
        <v>13</v>
      </c>
      <c r="M39" s="514">
        <v>13</v>
      </c>
      <c r="N39" s="517">
        <v>1</v>
      </c>
      <c r="O39" s="511">
        <v>13</v>
      </c>
      <c r="P39" s="511">
        <v>10</v>
      </c>
      <c r="Q39" s="512">
        <v>257</v>
      </c>
      <c r="R39" s="225"/>
      <c r="S39" s="37"/>
      <c r="T39" s="37"/>
      <c r="U39" s="37"/>
    </row>
    <row r="40" spans="1:21" s="65" customFormat="1" ht="21" customHeight="1" x14ac:dyDescent="0.3">
      <c r="A40" s="474" t="s">
        <v>138</v>
      </c>
      <c r="B40" s="501">
        <v>16</v>
      </c>
      <c r="C40" s="588">
        <v>9</v>
      </c>
      <c r="D40" s="586">
        <v>4</v>
      </c>
      <c r="E40" s="586">
        <v>3</v>
      </c>
      <c r="F40" s="586">
        <v>0</v>
      </c>
      <c r="G40" s="587">
        <v>0</v>
      </c>
      <c r="H40" s="501">
        <v>6</v>
      </c>
      <c r="I40" s="515">
        <v>0</v>
      </c>
      <c r="J40" s="514">
        <v>6</v>
      </c>
      <c r="K40" s="501">
        <v>2</v>
      </c>
      <c r="L40" s="515">
        <v>0</v>
      </c>
      <c r="M40" s="514">
        <v>2</v>
      </c>
      <c r="N40" s="516">
        <v>0</v>
      </c>
      <c r="O40" s="511">
        <v>0</v>
      </c>
      <c r="P40" s="511">
        <v>0</v>
      </c>
      <c r="Q40" s="512">
        <v>24</v>
      </c>
      <c r="R40" s="225"/>
      <c r="S40" s="37"/>
      <c r="T40" s="37"/>
      <c r="U40" s="37"/>
    </row>
    <row r="41" spans="1:21" s="65" customFormat="1" ht="21" customHeight="1" x14ac:dyDescent="0.3">
      <c r="A41" s="474" t="s">
        <v>139</v>
      </c>
      <c r="B41" s="501">
        <v>70</v>
      </c>
      <c r="C41" s="588">
        <v>31</v>
      </c>
      <c r="D41" s="586">
        <v>23</v>
      </c>
      <c r="E41" s="586">
        <v>11</v>
      </c>
      <c r="F41" s="586">
        <v>1</v>
      </c>
      <c r="G41" s="587">
        <v>4</v>
      </c>
      <c r="H41" s="501">
        <v>35</v>
      </c>
      <c r="I41" s="513">
        <v>17</v>
      </c>
      <c r="J41" s="514">
        <v>18</v>
      </c>
      <c r="K41" s="501">
        <v>8</v>
      </c>
      <c r="L41" s="513">
        <v>6</v>
      </c>
      <c r="M41" s="514">
        <v>2</v>
      </c>
      <c r="N41" s="517">
        <v>0</v>
      </c>
      <c r="O41" s="511">
        <v>1</v>
      </c>
      <c r="P41" s="511">
        <v>1</v>
      </c>
      <c r="Q41" s="512">
        <v>115</v>
      </c>
      <c r="R41" s="225"/>
      <c r="S41" s="37"/>
      <c r="T41" s="37"/>
      <c r="U41" s="37"/>
    </row>
    <row r="42" spans="1:21" s="65" customFormat="1" ht="21" customHeight="1" x14ac:dyDescent="0.3">
      <c r="A42" s="474" t="s">
        <v>140</v>
      </c>
      <c r="B42" s="501">
        <v>117</v>
      </c>
      <c r="C42" s="588">
        <v>62</v>
      </c>
      <c r="D42" s="586">
        <v>27</v>
      </c>
      <c r="E42" s="586">
        <v>17</v>
      </c>
      <c r="F42" s="586">
        <v>3</v>
      </c>
      <c r="G42" s="587">
        <v>8</v>
      </c>
      <c r="H42" s="501">
        <v>72</v>
      </c>
      <c r="I42" s="513">
        <v>30</v>
      </c>
      <c r="J42" s="514">
        <v>42</v>
      </c>
      <c r="K42" s="501">
        <v>19</v>
      </c>
      <c r="L42" s="513">
        <v>9</v>
      </c>
      <c r="M42" s="514">
        <v>10</v>
      </c>
      <c r="N42" s="517">
        <v>0</v>
      </c>
      <c r="O42" s="511">
        <v>8</v>
      </c>
      <c r="P42" s="511">
        <v>1</v>
      </c>
      <c r="Q42" s="512">
        <v>217</v>
      </c>
      <c r="R42" s="225"/>
      <c r="S42" s="37"/>
      <c r="T42" s="37"/>
      <c r="U42" s="37"/>
    </row>
    <row r="43" spans="1:21" s="65" customFormat="1" ht="21" customHeight="1" x14ac:dyDescent="0.3">
      <c r="A43" s="474" t="s">
        <v>141</v>
      </c>
      <c r="B43" s="501">
        <v>85</v>
      </c>
      <c r="C43" s="588">
        <v>42</v>
      </c>
      <c r="D43" s="586">
        <v>32</v>
      </c>
      <c r="E43" s="586">
        <v>9</v>
      </c>
      <c r="F43" s="586">
        <v>0</v>
      </c>
      <c r="G43" s="587">
        <v>2</v>
      </c>
      <c r="H43" s="501">
        <v>29</v>
      </c>
      <c r="I43" s="513">
        <v>9</v>
      </c>
      <c r="J43" s="514">
        <v>20</v>
      </c>
      <c r="K43" s="501">
        <v>17</v>
      </c>
      <c r="L43" s="513">
        <v>7</v>
      </c>
      <c r="M43" s="514">
        <v>10</v>
      </c>
      <c r="N43" s="517">
        <v>0</v>
      </c>
      <c r="O43" s="511">
        <v>2</v>
      </c>
      <c r="P43" s="511">
        <v>2</v>
      </c>
      <c r="Q43" s="512">
        <v>135</v>
      </c>
      <c r="R43" s="225"/>
      <c r="S43" s="37"/>
      <c r="T43" s="37"/>
      <c r="U43" s="37"/>
    </row>
    <row r="44" spans="1:21" s="65" customFormat="1" ht="21" customHeight="1" x14ac:dyDescent="0.3">
      <c r="A44" s="474" t="s">
        <v>142</v>
      </c>
      <c r="B44" s="501">
        <v>186</v>
      </c>
      <c r="C44" s="588">
        <v>95</v>
      </c>
      <c r="D44" s="586">
        <v>53</v>
      </c>
      <c r="E44" s="586">
        <v>31</v>
      </c>
      <c r="F44" s="586">
        <v>0</v>
      </c>
      <c r="G44" s="587">
        <v>7</v>
      </c>
      <c r="H44" s="501">
        <v>106</v>
      </c>
      <c r="I44" s="513">
        <v>29</v>
      </c>
      <c r="J44" s="514">
        <v>77</v>
      </c>
      <c r="K44" s="501">
        <v>48</v>
      </c>
      <c r="L44" s="513">
        <v>14</v>
      </c>
      <c r="M44" s="514">
        <v>34</v>
      </c>
      <c r="N44" s="517">
        <v>0</v>
      </c>
      <c r="O44" s="511">
        <v>2</v>
      </c>
      <c r="P44" s="511">
        <v>5</v>
      </c>
      <c r="Q44" s="512">
        <v>347</v>
      </c>
      <c r="R44" s="225"/>
      <c r="S44" s="37"/>
      <c r="T44" s="37"/>
      <c r="U44" s="37"/>
    </row>
    <row r="45" spans="1:21" s="65" customFormat="1" ht="21" customHeight="1" x14ac:dyDescent="0.3">
      <c r="A45" s="474" t="s">
        <v>143</v>
      </c>
      <c r="B45" s="501">
        <v>11</v>
      </c>
      <c r="C45" s="588">
        <v>7</v>
      </c>
      <c r="D45" s="586">
        <v>2</v>
      </c>
      <c r="E45" s="586">
        <v>1</v>
      </c>
      <c r="F45" s="586">
        <v>0</v>
      </c>
      <c r="G45" s="587">
        <v>1</v>
      </c>
      <c r="H45" s="501">
        <v>2</v>
      </c>
      <c r="I45" s="515">
        <v>0</v>
      </c>
      <c r="J45" s="514">
        <v>2</v>
      </c>
      <c r="K45" s="501">
        <v>0</v>
      </c>
      <c r="L45" s="515">
        <v>0</v>
      </c>
      <c r="M45" s="520">
        <v>0</v>
      </c>
      <c r="N45" s="516">
        <v>0</v>
      </c>
      <c r="O45" s="511">
        <v>0</v>
      </c>
      <c r="P45" s="511">
        <v>0</v>
      </c>
      <c r="Q45" s="512">
        <v>13</v>
      </c>
      <c r="R45" s="225"/>
      <c r="S45" s="37"/>
      <c r="T45" s="37"/>
      <c r="U45" s="37"/>
    </row>
    <row r="46" spans="1:21" ht="21" customHeight="1" x14ac:dyDescent="0.3">
      <c r="A46" s="474" t="s">
        <v>146</v>
      </c>
      <c r="B46" s="501">
        <v>777</v>
      </c>
      <c r="C46" s="588">
        <v>380</v>
      </c>
      <c r="D46" s="586">
        <v>243</v>
      </c>
      <c r="E46" s="586">
        <v>130</v>
      </c>
      <c r="F46" s="586">
        <v>3</v>
      </c>
      <c r="G46" s="587">
        <v>21</v>
      </c>
      <c r="H46" s="501">
        <v>733</v>
      </c>
      <c r="I46" s="513">
        <v>302</v>
      </c>
      <c r="J46" s="514">
        <v>431</v>
      </c>
      <c r="K46" s="501">
        <v>166</v>
      </c>
      <c r="L46" s="513">
        <v>94</v>
      </c>
      <c r="M46" s="514">
        <v>72</v>
      </c>
      <c r="N46" s="517">
        <v>0</v>
      </c>
      <c r="O46" s="511">
        <v>29</v>
      </c>
      <c r="P46" s="511">
        <v>12</v>
      </c>
      <c r="Q46" s="512">
        <v>1717</v>
      </c>
      <c r="R46" s="225"/>
    </row>
    <row r="47" spans="1:21" ht="21" customHeight="1" x14ac:dyDescent="0.3">
      <c r="A47" s="474" t="s">
        <v>147</v>
      </c>
      <c r="B47" s="501">
        <v>110</v>
      </c>
      <c r="C47" s="588">
        <v>47</v>
      </c>
      <c r="D47" s="586">
        <v>39</v>
      </c>
      <c r="E47" s="586">
        <v>12</v>
      </c>
      <c r="F47" s="586">
        <v>3</v>
      </c>
      <c r="G47" s="587">
        <v>9</v>
      </c>
      <c r="H47" s="501">
        <v>79</v>
      </c>
      <c r="I47" s="513">
        <v>27</v>
      </c>
      <c r="J47" s="514">
        <v>52</v>
      </c>
      <c r="K47" s="501">
        <v>28</v>
      </c>
      <c r="L47" s="513">
        <v>18</v>
      </c>
      <c r="M47" s="514">
        <v>10</v>
      </c>
      <c r="N47" s="517">
        <v>0</v>
      </c>
      <c r="O47" s="511">
        <v>5</v>
      </c>
      <c r="P47" s="511">
        <v>4</v>
      </c>
      <c r="Q47" s="512">
        <v>226</v>
      </c>
      <c r="R47" s="225"/>
    </row>
    <row r="48" spans="1:21" ht="21" customHeight="1" x14ac:dyDescent="0.3">
      <c r="A48" s="474" t="s">
        <v>151</v>
      </c>
      <c r="B48" s="501">
        <v>52</v>
      </c>
      <c r="C48" s="588">
        <v>26</v>
      </c>
      <c r="D48" s="586">
        <v>15</v>
      </c>
      <c r="E48" s="586">
        <v>8</v>
      </c>
      <c r="F48" s="586">
        <v>0</v>
      </c>
      <c r="G48" s="587">
        <v>3</v>
      </c>
      <c r="H48" s="501">
        <v>15</v>
      </c>
      <c r="I48" s="513">
        <v>5</v>
      </c>
      <c r="J48" s="514">
        <v>10</v>
      </c>
      <c r="K48" s="501">
        <v>6</v>
      </c>
      <c r="L48" s="513">
        <v>3</v>
      </c>
      <c r="M48" s="514">
        <v>3</v>
      </c>
      <c r="N48" s="517">
        <v>0</v>
      </c>
      <c r="O48" s="511">
        <v>1</v>
      </c>
      <c r="P48" s="511">
        <v>2</v>
      </c>
      <c r="Q48" s="512">
        <v>76</v>
      </c>
      <c r="R48" s="225"/>
    </row>
    <row r="49" spans="1:18" ht="21" customHeight="1" x14ac:dyDescent="0.3">
      <c r="A49" s="474" t="s">
        <v>150</v>
      </c>
      <c r="B49" s="501">
        <v>360</v>
      </c>
      <c r="C49" s="588">
        <v>174</v>
      </c>
      <c r="D49" s="586">
        <v>109</v>
      </c>
      <c r="E49" s="586">
        <v>66</v>
      </c>
      <c r="F49" s="586">
        <v>2</v>
      </c>
      <c r="G49" s="587">
        <v>9</v>
      </c>
      <c r="H49" s="501">
        <v>124</v>
      </c>
      <c r="I49" s="513">
        <v>63</v>
      </c>
      <c r="J49" s="514">
        <v>61</v>
      </c>
      <c r="K49" s="501">
        <v>48</v>
      </c>
      <c r="L49" s="513">
        <v>36</v>
      </c>
      <c r="M49" s="514">
        <v>12</v>
      </c>
      <c r="N49" s="517">
        <v>0</v>
      </c>
      <c r="O49" s="511">
        <v>9</v>
      </c>
      <c r="P49" s="511">
        <v>9</v>
      </c>
      <c r="Q49" s="512">
        <v>550</v>
      </c>
      <c r="R49" s="225"/>
    </row>
    <row r="50" spans="1:18" ht="21" customHeight="1" x14ac:dyDescent="0.3">
      <c r="A50" s="474" t="s">
        <v>153</v>
      </c>
      <c r="B50" s="501">
        <v>267</v>
      </c>
      <c r="C50" s="588">
        <v>138</v>
      </c>
      <c r="D50" s="586">
        <v>74</v>
      </c>
      <c r="E50" s="586">
        <v>37</v>
      </c>
      <c r="F50" s="586">
        <v>3</v>
      </c>
      <c r="G50" s="587">
        <v>15</v>
      </c>
      <c r="H50" s="501">
        <v>132</v>
      </c>
      <c r="I50" s="513">
        <v>54</v>
      </c>
      <c r="J50" s="514">
        <v>78</v>
      </c>
      <c r="K50" s="501">
        <v>57</v>
      </c>
      <c r="L50" s="513">
        <v>35</v>
      </c>
      <c r="M50" s="514">
        <v>22</v>
      </c>
      <c r="N50" s="517">
        <v>0</v>
      </c>
      <c r="O50" s="511">
        <v>12</v>
      </c>
      <c r="P50" s="511">
        <v>4</v>
      </c>
      <c r="Q50" s="512">
        <v>472</v>
      </c>
      <c r="R50" s="225"/>
    </row>
    <row r="51" spans="1:18" ht="21" customHeight="1" x14ac:dyDescent="0.3">
      <c r="A51" s="474" t="s">
        <v>152</v>
      </c>
      <c r="B51" s="501">
        <v>1524</v>
      </c>
      <c r="C51" s="588">
        <v>677</v>
      </c>
      <c r="D51" s="586">
        <v>477</v>
      </c>
      <c r="E51" s="586">
        <v>295</v>
      </c>
      <c r="F51" s="586">
        <v>18</v>
      </c>
      <c r="G51" s="587">
        <v>57</v>
      </c>
      <c r="H51" s="501">
        <v>788</v>
      </c>
      <c r="I51" s="513">
        <v>242</v>
      </c>
      <c r="J51" s="514">
        <v>546</v>
      </c>
      <c r="K51" s="501">
        <v>325</v>
      </c>
      <c r="L51" s="513">
        <v>181</v>
      </c>
      <c r="M51" s="514">
        <v>142</v>
      </c>
      <c r="N51" s="517">
        <v>2</v>
      </c>
      <c r="O51" s="511">
        <v>15</v>
      </c>
      <c r="P51" s="511">
        <v>19</v>
      </c>
      <c r="Q51" s="512">
        <v>2671</v>
      </c>
      <c r="R51" s="225"/>
    </row>
    <row r="52" spans="1:18" ht="21" customHeight="1" x14ac:dyDescent="0.3">
      <c r="A52" s="474" t="s">
        <v>148</v>
      </c>
      <c r="B52" s="501">
        <v>168</v>
      </c>
      <c r="C52" s="588">
        <v>81</v>
      </c>
      <c r="D52" s="586">
        <v>55</v>
      </c>
      <c r="E52" s="586">
        <v>28</v>
      </c>
      <c r="F52" s="586">
        <v>4</v>
      </c>
      <c r="G52" s="587">
        <v>0</v>
      </c>
      <c r="H52" s="501">
        <v>100</v>
      </c>
      <c r="I52" s="513">
        <v>35</v>
      </c>
      <c r="J52" s="514">
        <v>65</v>
      </c>
      <c r="K52" s="501">
        <v>50</v>
      </c>
      <c r="L52" s="513">
        <v>24</v>
      </c>
      <c r="M52" s="514">
        <v>26</v>
      </c>
      <c r="N52" s="517">
        <v>0</v>
      </c>
      <c r="O52" s="511">
        <v>2</v>
      </c>
      <c r="P52" s="511">
        <v>2</v>
      </c>
      <c r="Q52" s="512">
        <v>322</v>
      </c>
      <c r="R52" s="225"/>
    </row>
    <row r="53" spans="1:18" ht="21" customHeight="1" x14ac:dyDescent="0.3">
      <c r="A53" s="474" t="s">
        <v>149</v>
      </c>
      <c r="B53" s="501">
        <v>1979</v>
      </c>
      <c r="C53" s="588">
        <v>1017</v>
      </c>
      <c r="D53" s="586">
        <v>577</v>
      </c>
      <c r="E53" s="586">
        <v>309</v>
      </c>
      <c r="F53" s="586">
        <v>27</v>
      </c>
      <c r="G53" s="587">
        <v>49</v>
      </c>
      <c r="H53" s="501">
        <v>1004</v>
      </c>
      <c r="I53" s="513">
        <v>328</v>
      </c>
      <c r="J53" s="514">
        <v>676</v>
      </c>
      <c r="K53" s="501">
        <v>419</v>
      </c>
      <c r="L53" s="513">
        <v>213</v>
      </c>
      <c r="M53" s="514">
        <v>206</v>
      </c>
      <c r="N53" s="517">
        <v>0</v>
      </c>
      <c r="O53" s="511">
        <v>68</v>
      </c>
      <c r="P53" s="511">
        <v>31</v>
      </c>
      <c r="Q53" s="512">
        <v>3501</v>
      </c>
      <c r="R53" s="225"/>
    </row>
    <row r="54" spans="1:18" ht="21" customHeight="1" x14ac:dyDescent="0.3">
      <c r="A54" s="474" t="s">
        <v>154</v>
      </c>
      <c r="B54" s="501">
        <v>13</v>
      </c>
      <c r="C54" s="588">
        <v>7</v>
      </c>
      <c r="D54" s="586">
        <v>2</v>
      </c>
      <c r="E54" s="586">
        <v>2</v>
      </c>
      <c r="F54" s="586">
        <v>0</v>
      </c>
      <c r="G54" s="587">
        <v>2</v>
      </c>
      <c r="H54" s="501">
        <v>9</v>
      </c>
      <c r="I54" s="513">
        <v>6</v>
      </c>
      <c r="J54" s="514">
        <v>3</v>
      </c>
      <c r="K54" s="501">
        <v>4</v>
      </c>
      <c r="L54" s="513">
        <v>2</v>
      </c>
      <c r="M54" s="514">
        <v>2</v>
      </c>
      <c r="N54" s="517">
        <v>0</v>
      </c>
      <c r="O54" s="511">
        <v>1</v>
      </c>
      <c r="P54" s="511">
        <v>2</v>
      </c>
      <c r="Q54" s="512">
        <v>29</v>
      </c>
      <c r="R54" s="225"/>
    </row>
    <row r="55" spans="1:18" ht="21" customHeight="1" x14ac:dyDescent="0.3">
      <c r="A55" s="474" t="s">
        <v>155</v>
      </c>
      <c r="B55" s="501">
        <v>2517</v>
      </c>
      <c r="C55" s="588">
        <v>1122</v>
      </c>
      <c r="D55" s="586">
        <v>776</v>
      </c>
      <c r="E55" s="586">
        <v>441</v>
      </c>
      <c r="F55" s="586">
        <v>47</v>
      </c>
      <c r="G55" s="587">
        <v>131</v>
      </c>
      <c r="H55" s="501">
        <v>1098</v>
      </c>
      <c r="I55" s="513">
        <v>449</v>
      </c>
      <c r="J55" s="514">
        <v>649</v>
      </c>
      <c r="K55" s="501">
        <v>702</v>
      </c>
      <c r="L55" s="513">
        <v>370</v>
      </c>
      <c r="M55" s="514">
        <v>331</v>
      </c>
      <c r="N55" s="517">
        <v>1</v>
      </c>
      <c r="O55" s="511">
        <v>139</v>
      </c>
      <c r="P55" s="511">
        <v>215</v>
      </c>
      <c r="Q55" s="512">
        <v>4671</v>
      </c>
      <c r="R55" s="225"/>
    </row>
    <row r="56" spans="1:18" ht="21" customHeight="1" x14ac:dyDescent="0.3">
      <c r="A56" s="474" t="s">
        <v>156</v>
      </c>
      <c r="B56" s="501">
        <v>144</v>
      </c>
      <c r="C56" s="588">
        <v>64</v>
      </c>
      <c r="D56" s="586">
        <v>43</v>
      </c>
      <c r="E56" s="586">
        <v>23</v>
      </c>
      <c r="F56" s="586">
        <v>4</v>
      </c>
      <c r="G56" s="587">
        <v>10</v>
      </c>
      <c r="H56" s="501">
        <v>94</v>
      </c>
      <c r="I56" s="513">
        <v>28</v>
      </c>
      <c r="J56" s="514">
        <v>66</v>
      </c>
      <c r="K56" s="501">
        <v>28</v>
      </c>
      <c r="L56" s="513">
        <v>12</v>
      </c>
      <c r="M56" s="514">
        <v>16</v>
      </c>
      <c r="N56" s="517">
        <v>0</v>
      </c>
      <c r="O56" s="511">
        <v>9</v>
      </c>
      <c r="P56" s="511">
        <v>1</v>
      </c>
      <c r="Q56" s="512">
        <v>276</v>
      </c>
      <c r="R56" s="225"/>
    </row>
    <row r="57" spans="1:18" ht="21" customHeight="1" x14ac:dyDescent="0.3">
      <c r="A57" s="474" t="s">
        <v>144</v>
      </c>
      <c r="B57" s="501">
        <v>85</v>
      </c>
      <c r="C57" s="588">
        <v>41</v>
      </c>
      <c r="D57" s="586">
        <v>24</v>
      </c>
      <c r="E57" s="586">
        <v>18</v>
      </c>
      <c r="F57" s="586">
        <v>0</v>
      </c>
      <c r="G57" s="587">
        <v>2</v>
      </c>
      <c r="H57" s="501">
        <v>30</v>
      </c>
      <c r="I57" s="513">
        <v>5</v>
      </c>
      <c r="J57" s="514">
        <v>25</v>
      </c>
      <c r="K57" s="501">
        <v>10</v>
      </c>
      <c r="L57" s="513">
        <v>6</v>
      </c>
      <c r="M57" s="514">
        <v>4</v>
      </c>
      <c r="N57" s="517">
        <v>0</v>
      </c>
      <c r="O57" s="511">
        <v>2</v>
      </c>
      <c r="P57" s="511">
        <v>0</v>
      </c>
      <c r="Q57" s="512">
        <v>127</v>
      </c>
      <c r="R57" s="225"/>
    </row>
    <row r="58" spans="1:18" ht="21" customHeight="1" x14ac:dyDescent="0.3">
      <c r="A58" s="474" t="s">
        <v>145</v>
      </c>
      <c r="B58" s="501">
        <v>204</v>
      </c>
      <c r="C58" s="588">
        <v>98</v>
      </c>
      <c r="D58" s="586">
        <v>59</v>
      </c>
      <c r="E58" s="586">
        <v>35</v>
      </c>
      <c r="F58" s="586">
        <v>3</v>
      </c>
      <c r="G58" s="587">
        <v>9</v>
      </c>
      <c r="H58" s="501">
        <v>73</v>
      </c>
      <c r="I58" s="513">
        <v>32</v>
      </c>
      <c r="J58" s="514">
        <v>41</v>
      </c>
      <c r="K58" s="501">
        <v>30</v>
      </c>
      <c r="L58" s="513">
        <v>15</v>
      </c>
      <c r="M58" s="514">
        <v>14</v>
      </c>
      <c r="N58" s="517">
        <v>1</v>
      </c>
      <c r="O58" s="511">
        <v>8</v>
      </c>
      <c r="P58" s="511">
        <v>9</v>
      </c>
      <c r="Q58" s="512">
        <v>324</v>
      </c>
      <c r="R58" s="225"/>
    </row>
    <row r="59" spans="1:18" ht="21" customHeight="1" x14ac:dyDescent="0.3">
      <c r="A59" s="474" t="s">
        <v>157</v>
      </c>
      <c r="B59" s="501">
        <v>211</v>
      </c>
      <c r="C59" s="588">
        <v>91</v>
      </c>
      <c r="D59" s="586">
        <v>78</v>
      </c>
      <c r="E59" s="586">
        <v>19</v>
      </c>
      <c r="F59" s="586">
        <v>6</v>
      </c>
      <c r="G59" s="587">
        <v>17</v>
      </c>
      <c r="H59" s="501">
        <v>88</v>
      </c>
      <c r="I59" s="513">
        <v>28</v>
      </c>
      <c r="J59" s="514">
        <v>60</v>
      </c>
      <c r="K59" s="501">
        <v>43</v>
      </c>
      <c r="L59" s="513">
        <v>17</v>
      </c>
      <c r="M59" s="514">
        <v>26</v>
      </c>
      <c r="N59" s="517">
        <v>0</v>
      </c>
      <c r="O59" s="511">
        <v>8</v>
      </c>
      <c r="P59" s="511">
        <v>4</v>
      </c>
      <c r="Q59" s="512">
        <v>354</v>
      </c>
      <c r="R59" s="225"/>
    </row>
    <row r="60" spans="1:18" ht="21" customHeight="1" x14ac:dyDescent="0.3">
      <c r="A60" s="474" t="s">
        <v>158</v>
      </c>
      <c r="B60" s="501">
        <v>487</v>
      </c>
      <c r="C60" s="588">
        <v>254</v>
      </c>
      <c r="D60" s="586">
        <v>124</v>
      </c>
      <c r="E60" s="586">
        <v>82</v>
      </c>
      <c r="F60" s="586">
        <v>5</v>
      </c>
      <c r="G60" s="587">
        <v>22</v>
      </c>
      <c r="H60" s="501">
        <v>228</v>
      </c>
      <c r="I60" s="513">
        <v>83</v>
      </c>
      <c r="J60" s="514">
        <v>145</v>
      </c>
      <c r="K60" s="501">
        <v>87</v>
      </c>
      <c r="L60" s="513">
        <v>35</v>
      </c>
      <c r="M60" s="514">
        <v>52</v>
      </c>
      <c r="N60" s="517">
        <v>0</v>
      </c>
      <c r="O60" s="511">
        <v>12</v>
      </c>
      <c r="P60" s="511">
        <v>5</v>
      </c>
      <c r="Q60" s="512">
        <v>819</v>
      </c>
      <c r="R60" s="225"/>
    </row>
    <row r="61" spans="1:18" ht="21" customHeight="1" x14ac:dyDescent="0.3">
      <c r="A61" s="474" t="s">
        <v>307</v>
      </c>
      <c r="B61" s="501">
        <v>90</v>
      </c>
      <c r="C61" s="588">
        <v>32</v>
      </c>
      <c r="D61" s="586">
        <v>50</v>
      </c>
      <c r="E61" s="586">
        <v>7</v>
      </c>
      <c r="F61" s="586">
        <v>0</v>
      </c>
      <c r="G61" s="587">
        <v>1</v>
      </c>
      <c r="H61" s="501">
        <v>79</v>
      </c>
      <c r="I61" s="513">
        <v>24</v>
      </c>
      <c r="J61" s="514">
        <v>55</v>
      </c>
      <c r="K61" s="501">
        <v>11</v>
      </c>
      <c r="L61" s="513">
        <v>4</v>
      </c>
      <c r="M61" s="514">
        <v>7</v>
      </c>
      <c r="N61" s="517">
        <v>0</v>
      </c>
      <c r="O61" s="511">
        <v>2</v>
      </c>
      <c r="P61" s="511">
        <v>2</v>
      </c>
      <c r="Q61" s="512">
        <v>184</v>
      </c>
      <c r="R61" s="225"/>
    </row>
    <row r="62" spans="1:18" ht="21" customHeight="1" x14ac:dyDescent="0.3">
      <c r="A62" s="474" t="s">
        <v>355</v>
      </c>
      <c r="B62" s="501">
        <v>38</v>
      </c>
      <c r="C62" s="588">
        <v>17</v>
      </c>
      <c r="D62" s="586">
        <v>14</v>
      </c>
      <c r="E62" s="586">
        <v>6</v>
      </c>
      <c r="F62" s="586">
        <v>0</v>
      </c>
      <c r="G62" s="587">
        <v>1</v>
      </c>
      <c r="H62" s="501">
        <v>20</v>
      </c>
      <c r="I62" s="513">
        <v>8</v>
      </c>
      <c r="J62" s="514">
        <v>12</v>
      </c>
      <c r="K62" s="501">
        <v>11</v>
      </c>
      <c r="L62" s="513">
        <v>9</v>
      </c>
      <c r="M62" s="514">
        <v>2</v>
      </c>
      <c r="N62" s="517">
        <v>0</v>
      </c>
      <c r="O62" s="511">
        <v>1</v>
      </c>
      <c r="P62" s="511">
        <v>1</v>
      </c>
      <c r="Q62" s="512">
        <v>71</v>
      </c>
      <c r="R62" s="225"/>
    </row>
    <row r="63" spans="1:18" ht="15" customHeight="1" x14ac:dyDescent="0.3">
      <c r="A63" s="474" t="s">
        <v>159</v>
      </c>
      <c r="B63" s="501">
        <v>68</v>
      </c>
      <c r="C63" s="588">
        <v>22</v>
      </c>
      <c r="D63" s="586">
        <v>29</v>
      </c>
      <c r="E63" s="586">
        <v>10</v>
      </c>
      <c r="F63" s="586">
        <v>0</v>
      </c>
      <c r="G63" s="587">
        <v>7</v>
      </c>
      <c r="H63" s="501">
        <v>31</v>
      </c>
      <c r="I63" s="513">
        <v>13</v>
      </c>
      <c r="J63" s="514">
        <v>18</v>
      </c>
      <c r="K63" s="501">
        <v>12</v>
      </c>
      <c r="L63" s="513">
        <v>7</v>
      </c>
      <c r="M63" s="514">
        <v>5</v>
      </c>
      <c r="N63" s="517">
        <v>0</v>
      </c>
      <c r="O63" s="511">
        <v>1</v>
      </c>
      <c r="P63" s="511">
        <v>3</v>
      </c>
      <c r="Q63" s="512">
        <v>115</v>
      </c>
      <c r="R63" s="225"/>
    </row>
    <row r="64" spans="1:18" ht="21" customHeight="1" x14ac:dyDescent="0.3">
      <c r="A64" s="474" t="s">
        <v>160</v>
      </c>
      <c r="B64" s="501">
        <v>6070</v>
      </c>
      <c r="C64" s="588">
        <v>2800</v>
      </c>
      <c r="D64" s="586">
        <v>1859</v>
      </c>
      <c r="E64" s="586">
        <v>1140</v>
      </c>
      <c r="F64" s="586">
        <v>188</v>
      </c>
      <c r="G64" s="587">
        <v>83</v>
      </c>
      <c r="H64" s="501">
        <v>3696</v>
      </c>
      <c r="I64" s="513">
        <v>1016</v>
      </c>
      <c r="J64" s="514">
        <v>2680</v>
      </c>
      <c r="K64" s="501">
        <v>1563</v>
      </c>
      <c r="L64" s="513">
        <v>809</v>
      </c>
      <c r="M64" s="514">
        <v>751</v>
      </c>
      <c r="N64" s="517">
        <v>3</v>
      </c>
      <c r="O64" s="511">
        <v>562</v>
      </c>
      <c r="P64" s="511">
        <v>528</v>
      </c>
      <c r="Q64" s="512">
        <v>12419</v>
      </c>
      <c r="R64" s="225"/>
    </row>
    <row r="65" spans="1:18" ht="18.75" customHeight="1" x14ac:dyDescent="0.3">
      <c r="A65" s="474" t="s">
        <v>161</v>
      </c>
      <c r="B65" s="501">
        <v>183</v>
      </c>
      <c r="C65" s="588">
        <v>82</v>
      </c>
      <c r="D65" s="586">
        <v>60</v>
      </c>
      <c r="E65" s="586">
        <v>35</v>
      </c>
      <c r="F65" s="586">
        <v>0</v>
      </c>
      <c r="G65" s="587">
        <v>6</v>
      </c>
      <c r="H65" s="501">
        <v>109</v>
      </c>
      <c r="I65" s="513">
        <v>38</v>
      </c>
      <c r="J65" s="514">
        <v>71</v>
      </c>
      <c r="K65" s="501">
        <v>40</v>
      </c>
      <c r="L65" s="513">
        <v>12</v>
      </c>
      <c r="M65" s="514">
        <v>28</v>
      </c>
      <c r="N65" s="517">
        <v>0</v>
      </c>
      <c r="O65" s="511">
        <v>0</v>
      </c>
      <c r="P65" s="511">
        <v>3</v>
      </c>
      <c r="Q65" s="512">
        <v>335</v>
      </c>
      <c r="R65" s="225"/>
    </row>
    <row r="66" spans="1:18" ht="21" customHeight="1" x14ac:dyDescent="0.3">
      <c r="A66" s="474" t="s">
        <v>162</v>
      </c>
      <c r="B66" s="501">
        <v>112</v>
      </c>
      <c r="C66" s="588">
        <v>48</v>
      </c>
      <c r="D66" s="586">
        <v>38</v>
      </c>
      <c r="E66" s="586">
        <v>18</v>
      </c>
      <c r="F66" s="586">
        <v>0</v>
      </c>
      <c r="G66" s="587">
        <v>8</v>
      </c>
      <c r="H66" s="501">
        <v>33</v>
      </c>
      <c r="I66" s="513">
        <v>13</v>
      </c>
      <c r="J66" s="514">
        <v>20</v>
      </c>
      <c r="K66" s="501">
        <v>11</v>
      </c>
      <c r="L66" s="513">
        <v>7</v>
      </c>
      <c r="M66" s="514">
        <v>4</v>
      </c>
      <c r="N66" s="517">
        <v>0</v>
      </c>
      <c r="O66" s="511">
        <v>1</v>
      </c>
      <c r="P66" s="511">
        <v>2</v>
      </c>
      <c r="Q66" s="512">
        <v>159</v>
      </c>
      <c r="R66" s="225"/>
    </row>
    <row r="67" spans="1:18" ht="21" customHeight="1" x14ac:dyDescent="0.3">
      <c r="A67" s="474" t="s">
        <v>163</v>
      </c>
      <c r="B67" s="501">
        <v>964</v>
      </c>
      <c r="C67" s="588">
        <v>458</v>
      </c>
      <c r="D67" s="586">
        <v>314</v>
      </c>
      <c r="E67" s="586">
        <v>159</v>
      </c>
      <c r="F67" s="586">
        <v>8</v>
      </c>
      <c r="G67" s="587">
        <v>25</v>
      </c>
      <c r="H67" s="501">
        <v>489</v>
      </c>
      <c r="I67" s="513">
        <v>189</v>
      </c>
      <c r="J67" s="514">
        <v>300</v>
      </c>
      <c r="K67" s="501">
        <v>185</v>
      </c>
      <c r="L67" s="513">
        <v>88</v>
      </c>
      <c r="M67" s="514">
        <v>97</v>
      </c>
      <c r="N67" s="517">
        <v>0</v>
      </c>
      <c r="O67" s="511">
        <v>32</v>
      </c>
      <c r="P67" s="511">
        <v>10</v>
      </c>
      <c r="Q67" s="512">
        <v>1680</v>
      </c>
      <c r="R67" s="225"/>
    </row>
    <row r="68" spans="1:18" ht="21" customHeight="1" x14ac:dyDescent="0.3">
      <c r="A68" s="474" t="s">
        <v>164</v>
      </c>
      <c r="B68" s="501">
        <v>10</v>
      </c>
      <c r="C68" s="588">
        <v>4</v>
      </c>
      <c r="D68" s="586">
        <v>1</v>
      </c>
      <c r="E68" s="586">
        <v>2</v>
      </c>
      <c r="F68" s="586">
        <v>0</v>
      </c>
      <c r="G68" s="587">
        <v>3</v>
      </c>
      <c r="H68" s="501">
        <v>6</v>
      </c>
      <c r="I68" s="513">
        <v>3</v>
      </c>
      <c r="J68" s="514">
        <v>3</v>
      </c>
      <c r="K68" s="501">
        <v>2</v>
      </c>
      <c r="L68" s="513">
        <v>1</v>
      </c>
      <c r="M68" s="514">
        <v>1</v>
      </c>
      <c r="N68" s="517">
        <v>0</v>
      </c>
      <c r="O68" s="511">
        <v>1</v>
      </c>
      <c r="P68" s="511">
        <v>0</v>
      </c>
      <c r="Q68" s="512">
        <v>19</v>
      </c>
      <c r="R68" s="225"/>
    </row>
    <row r="69" spans="1:18" ht="30" customHeight="1" x14ac:dyDescent="0.3">
      <c r="A69" s="474" t="s">
        <v>337</v>
      </c>
      <c r="B69" s="501">
        <v>12</v>
      </c>
      <c r="C69" s="588">
        <v>5</v>
      </c>
      <c r="D69" s="586">
        <v>4</v>
      </c>
      <c r="E69" s="586">
        <v>3</v>
      </c>
      <c r="F69" s="586">
        <v>0</v>
      </c>
      <c r="G69" s="587">
        <v>0</v>
      </c>
      <c r="H69" s="501">
        <v>6</v>
      </c>
      <c r="I69" s="513">
        <v>2</v>
      </c>
      <c r="J69" s="514">
        <v>4</v>
      </c>
      <c r="K69" s="501">
        <v>0</v>
      </c>
      <c r="L69" s="515">
        <v>0</v>
      </c>
      <c r="M69" s="514">
        <v>0</v>
      </c>
      <c r="N69" s="516">
        <v>0</v>
      </c>
      <c r="O69" s="511">
        <v>0</v>
      </c>
      <c r="P69" s="511">
        <v>1</v>
      </c>
      <c r="Q69" s="512">
        <v>19</v>
      </c>
      <c r="R69" s="225"/>
    </row>
    <row r="70" spans="1:18" ht="21" customHeight="1" x14ac:dyDescent="0.3">
      <c r="A70" s="474" t="s">
        <v>165</v>
      </c>
      <c r="B70" s="501">
        <v>4</v>
      </c>
      <c r="C70" s="588">
        <v>0</v>
      </c>
      <c r="D70" s="586">
        <v>3</v>
      </c>
      <c r="E70" s="586">
        <v>1</v>
      </c>
      <c r="F70" s="586">
        <v>0</v>
      </c>
      <c r="G70" s="587">
        <v>0</v>
      </c>
      <c r="H70" s="501">
        <v>7</v>
      </c>
      <c r="I70" s="521">
        <v>2</v>
      </c>
      <c r="J70" s="514">
        <v>5</v>
      </c>
      <c r="K70" s="501">
        <v>2</v>
      </c>
      <c r="L70" s="515">
        <v>0</v>
      </c>
      <c r="M70" s="514">
        <v>2</v>
      </c>
      <c r="N70" s="516">
        <v>0</v>
      </c>
      <c r="O70" s="511">
        <v>0</v>
      </c>
      <c r="P70" s="511">
        <v>0</v>
      </c>
      <c r="Q70" s="512">
        <v>13</v>
      </c>
      <c r="R70" s="225"/>
    </row>
    <row r="71" spans="1:18" ht="21" customHeight="1" x14ac:dyDescent="0.3">
      <c r="A71" s="474" t="s">
        <v>166</v>
      </c>
      <c r="B71" s="501">
        <v>5098</v>
      </c>
      <c r="C71" s="588">
        <v>2341</v>
      </c>
      <c r="D71" s="586">
        <v>1400</v>
      </c>
      <c r="E71" s="586">
        <v>873</v>
      </c>
      <c r="F71" s="586">
        <v>90</v>
      </c>
      <c r="G71" s="587">
        <v>394</v>
      </c>
      <c r="H71" s="501">
        <v>3049</v>
      </c>
      <c r="I71" s="513">
        <v>1025</v>
      </c>
      <c r="J71" s="514">
        <v>2024</v>
      </c>
      <c r="K71" s="501">
        <v>1205</v>
      </c>
      <c r="L71" s="513">
        <v>565</v>
      </c>
      <c r="M71" s="514">
        <v>640</v>
      </c>
      <c r="N71" s="517">
        <v>0</v>
      </c>
      <c r="O71" s="511">
        <v>333</v>
      </c>
      <c r="P71" s="511">
        <v>155</v>
      </c>
      <c r="Q71" s="512">
        <v>9840</v>
      </c>
      <c r="R71" s="225"/>
    </row>
    <row r="72" spans="1:18" ht="21" customHeight="1" x14ac:dyDescent="0.3">
      <c r="A72" s="474" t="s">
        <v>167</v>
      </c>
      <c r="B72" s="501">
        <v>265</v>
      </c>
      <c r="C72" s="588">
        <v>124</v>
      </c>
      <c r="D72" s="586">
        <v>76</v>
      </c>
      <c r="E72" s="586">
        <v>42</v>
      </c>
      <c r="F72" s="586">
        <v>3</v>
      </c>
      <c r="G72" s="587">
        <v>20</v>
      </c>
      <c r="H72" s="501">
        <v>132</v>
      </c>
      <c r="I72" s="513">
        <v>39</v>
      </c>
      <c r="J72" s="514">
        <v>93</v>
      </c>
      <c r="K72" s="501">
        <v>59</v>
      </c>
      <c r="L72" s="513">
        <v>29</v>
      </c>
      <c r="M72" s="514">
        <v>30</v>
      </c>
      <c r="N72" s="517">
        <v>0</v>
      </c>
      <c r="O72" s="511">
        <v>18</v>
      </c>
      <c r="P72" s="511">
        <v>8</v>
      </c>
      <c r="Q72" s="512">
        <v>482</v>
      </c>
      <c r="R72" s="225"/>
    </row>
    <row r="73" spans="1:18" ht="21" customHeight="1" x14ac:dyDescent="0.3">
      <c r="A73" s="474" t="s">
        <v>168</v>
      </c>
      <c r="B73" s="501">
        <v>145</v>
      </c>
      <c r="C73" s="588">
        <v>57</v>
      </c>
      <c r="D73" s="586">
        <v>51</v>
      </c>
      <c r="E73" s="586">
        <v>33</v>
      </c>
      <c r="F73" s="586">
        <v>0</v>
      </c>
      <c r="G73" s="587">
        <v>4</v>
      </c>
      <c r="H73" s="501">
        <v>84</v>
      </c>
      <c r="I73" s="513">
        <v>25</v>
      </c>
      <c r="J73" s="514">
        <v>59</v>
      </c>
      <c r="K73" s="501">
        <v>30</v>
      </c>
      <c r="L73" s="513">
        <v>10</v>
      </c>
      <c r="M73" s="514">
        <v>20</v>
      </c>
      <c r="N73" s="517">
        <v>0</v>
      </c>
      <c r="O73" s="511">
        <v>1</v>
      </c>
      <c r="P73" s="511">
        <v>4</v>
      </c>
      <c r="Q73" s="512">
        <v>264</v>
      </c>
      <c r="R73" s="225"/>
    </row>
    <row r="74" spans="1:18" ht="21" customHeight="1" x14ac:dyDescent="0.3">
      <c r="A74" s="474" t="s">
        <v>169</v>
      </c>
      <c r="B74" s="501">
        <v>665</v>
      </c>
      <c r="C74" s="588">
        <v>348</v>
      </c>
      <c r="D74" s="586">
        <v>173</v>
      </c>
      <c r="E74" s="586">
        <v>105</v>
      </c>
      <c r="F74" s="586">
        <v>5</v>
      </c>
      <c r="G74" s="587">
        <v>34</v>
      </c>
      <c r="H74" s="501">
        <v>257</v>
      </c>
      <c r="I74" s="513">
        <v>71</v>
      </c>
      <c r="J74" s="514">
        <v>186</v>
      </c>
      <c r="K74" s="501">
        <v>108</v>
      </c>
      <c r="L74" s="513">
        <v>50</v>
      </c>
      <c r="M74" s="514">
        <v>58</v>
      </c>
      <c r="N74" s="517">
        <v>0</v>
      </c>
      <c r="O74" s="511">
        <v>20</v>
      </c>
      <c r="P74" s="511">
        <v>4</v>
      </c>
      <c r="Q74" s="512">
        <v>1054</v>
      </c>
      <c r="R74" s="225"/>
    </row>
    <row r="75" spans="1:18" ht="21" customHeight="1" x14ac:dyDescent="0.3">
      <c r="A75" s="474" t="s">
        <v>170</v>
      </c>
      <c r="B75" s="501">
        <v>1</v>
      </c>
      <c r="C75" s="588">
        <v>1</v>
      </c>
      <c r="D75" s="586">
        <v>0</v>
      </c>
      <c r="E75" s="586">
        <v>0</v>
      </c>
      <c r="F75" s="586">
        <v>0</v>
      </c>
      <c r="G75" s="587">
        <v>0</v>
      </c>
      <c r="H75" s="501">
        <v>0</v>
      </c>
      <c r="I75" s="521">
        <v>0</v>
      </c>
      <c r="J75" s="520">
        <v>0</v>
      </c>
      <c r="K75" s="501">
        <v>0</v>
      </c>
      <c r="L75" s="515">
        <v>0</v>
      </c>
      <c r="M75" s="520">
        <v>0</v>
      </c>
      <c r="N75" s="516">
        <v>0</v>
      </c>
      <c r="O75" s="511">
        <v>0</v>
      </c>
      <c r="P75" s="511">
        <v>0</v>
      </c>
      <c r="Q75" s="512">
        <v>1</v>
      </c>
      <c r="R75" s="225"/>
    </row>
    <row r="76" spans="1:18" ht="21" customHeight="1" x14ac:dyDescent="0.3">
      <c r="A76" s="474" t="s">
        <v>338</v>
      </c>
      <c r="B76" s="501">
        <v>3</v>
      </c>
      <c r="C76" s="588">
        <v>1</v>
      </c>
      <c r="D76" s="586">
        <v>1</v>
      </c>
      <c r="E76" s="586">
        <v>0</v>
      </c>
      <c r="F76" s="586">
        <v>0</v>
      </c>
      <c r="G76" s="587">
        <v>1</v>
      </c>
      <c r="H76" s="501">
        <v>3</v>
      </c>
      <c r="I76" s="513">
        <v>3</v>
      </c>
      <c r="J76" s="519">
        <v>0</v>
      </c>
      <c r="K76" s="501">
        <v>1</v>
      </c>
      <c r="L76" s="515">
        <v>0</v>
      </c>
      <c r="M76" s="520">
        <v>1</v>
      </c>
      <c r="N76" s="516">
        <v>0</v>
      </c>
      <c r="O76" s="511">
        <v>1</v>
      </c>
      <c r="P76" s="511">
        <v>0</v>
      </c>
      <c r="Q76" s="512">
        <v>8</v>
      </c>
      <c r="R76" s="225"/>
    </row>
    <row r="77" spans="1:18" ht="21" customHeight="1" x14ac:dyDescent="0.3">
      <c r="A77" s="474" t="s">
        <v>171</v>
      </c>
      <c r="B77" s="501">
        <v>2</v>
      </c>
      <c r="C77" s="588">
        <v>2</v>
      </c>
      <c r="D77" s="586">
        <v>0</v>
      </c>
      <c r="E77" s="586">
        <v>0</v>
      </c>
      <c r="F77" s="586">
        <v>0</v>
      </c>
      <c r="G77" s="587">
        <v>0</v>
      </c>
      <c r="H77" s="501">
        <v>2</v>
      </c>
      <c r="I77" s="521">
        <v>1</v>
      </c>
      <c r="J77" s="514">
        <v>1</v>
      </c>
      <c r="K77" s="501">
        <v>0</v>
      </c>
      <c r="L77" s="515">
        <v>0</v>
      </c>
      <c r="M77" s="518">
        <v>0</v>
      </c>
      <c r="N77" s="516">
        <v>0</v>
      </c>
      <c r="O77" s="511">
        <v>0</v>
      </c>
      <c r="P77" s="511">
        <v>0</v>
      </c>
      <c r="Q77" s="512">
        <v>4</v>
      </c>
      <c r="R77" s="225"/>
    </row>
    <row r="78" spans="1:18" ht="21" customHeight="1" x14ac:dyDescent="0.3">
      <c r="A78" s="474" t="s">
        <v>172</v>
      </c>
      <c r="B78" s="501">
        <v>193</v>
      </c>
      <c r="C78" s="588">
        <v>79</v>
      </c>
      <c r="D78" s="586">
        <v>59</v>
      </c>
      <c r="E78" s="586">
        <v>41</v>
      </c>
      <c r="F78" s="586">
        <v>3</v>
      </c>
      <c r="G78" s="587">
        <v>11</v>
      </c>
      <c r="H78" s="501">
        <v>104</v>
      </c>
      <c r="I78" s="513">
        <v>50</v>
      </c>
      <c r="J78" s="514">
        <v>54</v>
      </c>
      <c r="K78" s="501">
        <v>34</v>
      </c>
      <c r="L78" s="513">
        <v>20</v>
      </c>
      <c r="M78" s="514">
        <v>14</v>
      </c>
      <c r="N78" s="517">
        <v>0</v>
      </c>
      <c r="O78" s="511">
        <v>1</v>
      </c>
      <c r="P78" s="511">
        <v>0</v>
      </c>
      <c r="Q78" s="512">
        <v>332</v>
      </c>
      <c r="R78" s="225"/>
    </row>
    <row r="79" spans="1:18" ht="21" customHeight="1" x14ac:dyDescent="0.3">
      <c r="A79" s="474" t="s">
        <v>173</v>
      </c>
      <c r="B79" s="501">
        <v>546</v>
      </c>
      <c r="C79" s="588">
        <v>255</v>
      </c>
      <c r="D79" s="586">
        <v>167</v>
      </c>
      <c r="E79" s="586">
        <v>80</v>
      </c>
      <c r="F79" s="586">
        <v>9</v>
      </c>
      <c r="G79" s="587">
        <v>35</v>
      </c>
      <c r="H79" s="501">
        <v>383</v>
      </c>
      <c r="I79" s="513">
        <v>146</v>
      </c>
      <c r="J79" s="514">
        <v>237</v>
      </c>
      <c r="K79" s="501">
        <v>167</v>
      </c>
      <c r="L79" s="513">
        <v>82</v>
      </c>
      <c r="M79" s="514">
        <v>85</v>
      </c>
      <c r="N79" s="517">
        <v>0</v>
      </c>
      <c r="O79" s="511">
        <v>41</v>
      </c>
      <c r="P79" s="511">
        <v>15</v>
      </c>
      <c r="Q79" s="512">
        <v>1152</v>
      </c>
      <c r="R79" s="225"/>
    </row>
    <row r="80" spans="1:18" ht="21" customHeight="1" x14ac:dyDescent="0.3">
      <c r="A80" s="474" t="s">
        <v>174</v>
      </c>
      <c r="B80" s="501">
        <v>6162</v>
      </c>
      <c r="C80" s="588">
        <v>2801</v>
      </c>
      <c r="D80" s="586">
        <v>1735</v>
      </c>
      <c r="E80" s="586">
        <v>1081</v>
      </c>
      <c r="F80" s="586">
        <v>112</v>
      </c>
      <c r="G80" s="587">
        <v>433</v>
      </c>
      <c r="H80" s="501">
        <v>3294</v>
      </c>
      <c r="I80" s="513">
        <v>1101</v>
      </c>
      <c r="J80" s="514">
        <v>2193</v>
      </c>
      <c r="K80" s="501">
        <v>1709</v>
      </c>
      <c r="L80" s="513">
        <v>861</v>
      </c>
      <c r="M80" s="514">
        <v>848</v>
      </c>
      <c r="N80" s="517">
        <v>0</v>
      </c>
      <c r="O80" s="511">
        <v>345</v>
      </c>
      <c r="P80" s="511">
        <v>197</v>
      </c>
      <c r="Q80" s="512">
        <v>11707</v>
      </c>
      <c r="R80" s="225"/>
    </row>
    <row r="81" spans="1:18" ht="21" customHeight="1" x14ac:dyDescent="0.3">
      <c r="A81" s="474" t="s">
        <v>175</v>
      </c>
      <c r="B81" s="501">
        <v>145</v>
      </c>
      <c r="C81" s="588">
        <v>61</v>
      </c>
      <c r="D81" s="586">
        <v>46</v>
      </c>
      <c r="E81" s="586">
        <v>31</v>
      </c>
      <c r="F81" s="586">
        <v>2</v>
      </c>
      <c r="G81" s="587">
        <v>5</v>
      </c>
      <c r="H81" s="501">
        <v>104</v>
      </c>
      <c r="I81" s="513">
        <v>47</v>
      </c>
      <c r="J81" s="514">
        <v>57</v>
      </c>
      <c r="K81" s="501">
        <v>42</v>
      </c>
      <c r="L81" s="513">
        <v>20</v>
      </c>
      <c r="M81" s="514">
        <v>22</v>
      </c>
      <c r="N81" s="517">
        <v>0</v>
      </c>
      <c r="O81" s="511">
        <v>8</v>
      </c>
      <c r="P81" s="511">
        <v>9</v>
      </c>
      <c r="Q81" s="512">
        <v>308</v>
      </c>
      <c r="R81" s="225"/>
    </row>
    <row r="82" spans="1:18" ht="20.25" customHeight="1" x14ac:dyDescent="0.3">
      <c r="A82" s="474" t="s">
        <v>176</v>
      </c>
      <c r="B82" s="501">
        <v>26</v>
      </c>
      <c r="C82" s="588">
        <v>12</v>
      </c>
      <c r="D82" s="586">
        <v>8</v>
      </c>
      <c r="E82" s="586">
        <v>5</v>
      </c>
      <c r="F82" s="586">
        <v>1</v>
      </c>
      <c r="G82" s="587">
        <v>0</v>
      </c>
      <c r="H82" s="501">
        <v>7</v>
      </c>
      <c r="I82" s="515">
        <v>0</v>
      </c>
      <c r="J82" s="514">
        <v>7</v>
      </c>
      <c r="K82" s="501">
        <v>3</v>
      </c>
      <c r="L82" s="513">
        <v>1</v>
      </c>
      <c r="M82" s="514">
        <v>2</v>
      </c>
      <c r="N82" s="517">
        <v>0</v>
      </c>
      <c r="O82" s="511">
        <v>0</v>
      </c>
      <c r="P82" s="511">
        <v>2</v>
      </c>
      <c r="Q82" s="512">
        <v>38</v>
      </c>
      <c r="R82" s="225"/>
    </row>
    <row r="83" spans="1:18" ht="21" customHeight="1" x14ac:dyDescent="0.3">
      <c r="A83" s="474" t="s">
        <v>177</v>
      </c>
      <c r="B83" s="501">
        <v>6</v>
      </c>
      <c r="C83" s="588">
        <v>3</v>
      </c>
      <c r="D83" s="586">
        <v>2</v>
      </c>
      <c r="E83" s="586">
        <v>0</v>
      </c>
      <c r="F83" s="586">
        <v>0</v>
      </c>
      <c r="G83" s="587">
        <v>1</v>
      </c>
      <c r="H83" s="501">
        <v>1</v>
      </c>
      <c r="I83" s="515">
        <v>0</v>
      </c>
      <c r="J83" s="514">
        <v>1</v>
      </c>
      <c r="K83" s="501">
        <v>0</v>
      </c>
      <c r="L83" s="513">
        <v>0</v>
      </c>
      <c r="M83" s="514">
        <v>0</v>
      </c>
      <c r="N83" s="517">
        <v>0</v>
      </c>
      <c r="O83" s="511">
        <v>0</v>
      </c>
      <c r="P83" s="511">
        <v>0</v>
      </c>
      <c r="Q83" s="512">
        <v>7</v>
      </c>
      <c r="R83" s="225"/>
    </row>
    <row r="84" spans="1:18" ht="21" customHeight="1" x14ac:dyDescent="0.3">
      <c r="A84" s="474" t="s">
        <v>178</v>
      </c>
      <c r="B84" s="501">
        <v>117972</v>
      </c>
      <c r="C84" s="588">
        <v>48743</v>
      </c>
      <c r="D84" s="586">
        <v>37360</v>
      </c>
      <c r="E84" s="586">
        <v>18721</v>
      </c>
      <c r="F84" s="586">
        <v>1683</v>
      </c>
      <c r="G84" s="587">
        <v>11465</v>
      </c>
      <c r="H84" s="501">
        <v>53700</v>
      </c>
      <c r="I84" s="522">
        <v>17580</v>
      </c>
      <c r="J84" s="519">
        <v>36120</v>
      </c>
      <c r="K84" s="501">
        <v>29699</v>
      </c>
      <c r="L84" s="522">
        <v>13124</v>
      </c>
      <c r="M84" s="519">
        <v>16474</v>
      </c>
      <c r="N84" s="523">
        <v>101</v>
      </c>
      <c r="O84" s="511">
        <v>3662</v>
      </c>
      <c r="P84" s="511">
        <v>2681</v>
      </c>
      <c r="Q84" s="512">
        <v>207714</v>
      </c>
      <c r="R84" s="225"/>
    </row>
    <row r="85" spans="1:18" ht="21" customHeight="1" x14ac:dyDescent="0.3">
      <c r="A85" s="474" t="s">
        <v>179</v>
      </c>
      <c r="B85" s="501">
        <v>1579</v>
      </c>
      <c r="C85" s="588">
        <v>634</v>
      </c>
      <c r="D85" s="586">
        <v>482</v>
      </c>
      <c r="E85" s="586">
        <v>313</v>
      </c>
      <c r="F85" s="586">
        <v>18</v>
      </c>
      <c r="G85" s="587">
        <v>132</v>
      </c>
      <c r="H85" s="501">
        <v>732</v>
      </c>
      <c r="I85" s="513">
        <v>300</v>
      </c>
      <c r="J85" s="514">
        <v>432</v>
      </c>
      <c r="K85" s="501">
        <v>343</v>
      </c>
      <c r="L85" s="513">
        <v>174</v>
      </c>
      <c r="M85" s="514">
        <v>169</v>
      </c>
      <c r="N85" s="517">
        <v>0</v>
      </c>
      <c r="O85" s="511">
        <v>63</v>
      </c>
      <c r="P85" s="511">
        <v>21</v>
      </c>
      <c r="Q85" s="512">
        <v>2738</v>
      </c>
      <c r="R85" s="225"/>
    </row>
    <row r="86" spans="1:18" ht="21" customHeight="1" x14ac:dyDescent="0.3">
      <c r="A86" s="474" t="s">
        <v>180</v>
      </c>
      <c r="B86" s="501">
        <v>202</v>
      </c>
      <c r="C86" s="588">
        <v>101</v>
      </c>
      <c r="D86" s="586">
        <v>54</v>
      </c>
      <c r="E86" s="586">
        <v>36</v>
      </c>
      <c r="F86" s="586">
        <v>5</v>
      </c>
      <c r="G86" s="587">
        <v>6</v>
      </c>
      <c r="H86" s="501">
        <v>103</v>
      </c>
      <c r="I86" s="513">
        <v>27</v>
      </c>
      <c r="J86" s="514">
        <v>76</v>
      </c>
      <c r="K86" s="501">
        <v>47</v>
      </c>
      <c r="L86" s="513">
        <v>22</v>
      </c>
      <c r="M86" s="514">
        <v>25</v>
      </c>
      <c r="N86" s="517">
        <v>0</v>
      </c>
      <c r="O86" s="511">
        <v>2</v>
      </c>
      <c r="P86" s="511">
        <v>9</v>
      </c>
      <c r="Q86" s="512">
        <v>363</v>
      </c>
      <c r="R86" s="225"/>
    </row>
    <row r="87" spans="1:18" ht="21" customHeight="1" x14ac:dyDescent="0.3">
      <c r="A87" s="474" t="s">
        <v>181</v>
      </c>
      <c r="B87" s="501">
        <v>364</v>
      </c>
      <c r="C87" s="588">
        <v>198</v>
      </c>
      <c r="D87" s="586">
        <v>90</v>
      </c>
      <c r="E87" s="586">
        <v>60</v>
      </c>
      <c r="F87" s="586">
        <v>3</v>
      </c>
      <c r="G87" s="587">
        <v>13</v>
      </c>
      <c r="H87" s="501">
        <v>198</v>
      </c>
      <c r="I87" s="513">
        <v>76</v>
      </c>
      <c r="J87" s="514">
        <v>122</v>
      </c>
      <c r="K87" s="501">
        <v>53</v>
      </c>
      <c r="L87" s="513">
        <v>21</v>
      </c>
      <c r="M87" s="514">
        <v>32</v>
      </c>
      <c r="N87" s="517">
        <v>0</v>
      </c>
      <c r="O87" s="511">
        <v>20</v>
      </c>
      <c r="P87" s="511">
        <v>14</v>
      </c>
      <c r="Q87" s="512">
        <v>649</v>
      </c>
      <c r="R87" s="225"/>
    </row>
    <row r="88" spans="1:18" ht="21" customHeight="1" x14ac:dyDescent="0.3">
      <c r="A88" s="474" t="s">
        <v>182</v>
      </c>
      <c r="B88" s="501">
        <v>656</v>
      </c>
      <c r="C88" s="588">
        <v>287</v>
      </c>
      <c r="D88" s="586">
        <v>198</v>
      </c>
      <c r="E88" s="586">
        <v>122</v>
      </c>
      <c r="F88" s="586">
        <v>9</v>
      </c>
      <c r="G88" s="587">
        <v>40</v>
      </c>
      <c r="H88" s="501">
        <v>343</v>
      </c>
      <c r="I88" s="513">
        <v>123</v>
      </c>
      <c r="J88" s="514">
        <v>220</v>
      </c>
      <c r="K88" s="501">
        <v>167</v>
      </c>
      <c r="L88" s="513">
        <v>82</v>
      </c>
      <c r="M88" s="514">
        <v>83</v>
      </c>
      <c r="N88" s="517">
        <v>2</v>
      </c>
      <c r="O88" s="511">
        <v>47</v>
      </c>
      <c r="P88" s="511">
        <v>51</v>
      </c>
      <c r="Q88" s="512">
        <v>1264</v>
      </c>
      <c r="R88" s="225"/>
    </row>
    <row r="89" spans="1:18" ht="21" customHeight="1" x14ac:dyDescent="0.3">
      <c r="A89" s="474" t="s">
        <v>339</v>
      </c>
      <c r="B89" s="501">
        <v>172</v>
      </c>
      <c r="C89" s="588">
        <v>85</v>
      </c>
      <c r="D89" s="586">
        <v>41</v>
      </c>
      <c r="E89" s="586">
        <v>41</v>
      </c>
      <c r="F89" s="586">
        <v>1</v>
      </c>
      <c r="G89" s="587">
        <v>4</v>
      </c>
      <c r="H89" s="501">
        <v>95</v>
      </c>
      <c r="I89" s="513">
        <v>24</v>
      </c>
      <c r="J89" s="514">
        <v>71</v>
      </c>
      <c r="K89" s="501">
        <v>27</v>
      </c>
      <c r="L89" s="513">
        <v>14</v>
      </c>
      <c r="M89" s="514">
        <v>13</v>
      </c>
      <c r="N89" s="517">
        <v>0</v>
      </c>
      <c r="O89" s="511">
        <v>1</v>
      </c>
      <c r="P89" s="511">
        <v>2</v>
      </c>
      <c r="Q89" s="512">
        <v>297</v>
      </c>
      <c r="R89" s="225"/>
    </row>
    <row r="90" spans="1:18" ht="21" customHeight="1" x14ac:dyDescent="0.3">
      <c r="A90" s="474" t="s">
        <v>183</v>
      </c>
      <c r="B90" s="501">
        <v>218</v>
      </c>
      <c r="C90" s="588">
        <v>93</v>
      </c>
      <c r="D90" s="586">
        <v>78</v>
      </c>
      <c r="E90" s="586">
        <v>41</v>
      </c>
      <c r="F90" s="586">
        <v>3</v>
      </c>
      <c r="G90" s="587">
        <v>3</v>
      </c>
      <c r="H90" s="501">
        <v>162</v>
      </c>
      <c r="I90" s="513">
        <v>61</v>
      </c>
      <c r="J90" s="514">
        <v>101</v>
      </c>
      <c r="K90" s="501">
        <v>48</v>
      </c>
      <c r="L90" s="513">
        <v>19</v>
      </c>
      <c r="M90" s="514">
        <v>29</v>
      </c>
      <c r="N90" s="517">
        <v>0</v>
      </c>
      <c r="O90" s="511">
        <v>4</v>
      </c>
      <c r="P90" s="511">
        <v>5</v>
      </c>
      <c r="Q90" s="512">
        <v>437</v>
      </c>
      <c r="R90" s="225"/>
    </row>
    <row r="91" spans="1:18" ht="21" customHeight="1" x14ac:dyDescent="0.3">
      <c r="A91" s="474" t="s">
        <v>184</v>
      </c>
      <c r="B91" s="501">
        <v>160</v>
      </c>
      <c r="C91" s="588">
        <v>77</v>
      </c>
      <c r="D91" s="586">
        <v>49</v>
      </c>
      <c r="E91" s="586">
        <v>30</v>
      </c>
      <c r="F91" s="586">
        <v>1</v>
      </c>
      <c r="G91" s="587">
        <v>3</v>
      </c>
      <c r="H91" s="501">
        <v>62</v>
      </c>
      <c r="I91" s="513">
        <v>19</v>
      </c>
      <c r="J91" s="514">
        <v>43</v>
      </c>
      <c r="K91" s="501">
        <v>27</v>
      </c>
      <c r="L91" s="513">
        <v>16</v>
      </c>
      <c r="M91" s="514">
        <v>11</v>
      </c>
      <c r="N91" s="517">
        <v>0</v>
      </c>
      <c r="O91" s="511">
        <v>5</v>
      </c>
      <c r="P91" s="511">
        <v>1</v>
      </c>
      <c r="Q91" s="512">
        <v>255</v>
      </c>
      <c r="R91" s="225"/>
    </row>
    <row r="92" spans="1:18" ht="21" customHeight="1" x14ac:dyDescent="0.3">
      <c r="A92" s="474" t="s">
        <v>185</v>
      </c>
      <c r="B92" s="501">
        <v>12</v>
      </c>
      <c r="C92" s="588">
        <v>5</v>
      </c>
      <c r="D92" s="586">
        <v>1</v>
      </c>
      <c r="E92" s="586">
        <v>5</v>
      </c>
      <c r="F92" s="586">
        <v>1</v>
      </c>
      <c r="G92" s="587">
        <v>0</v>
      </c>
      <c r="H92" s="501">
        <v>8</v>
      </c>
      <c r="I92" s="513">
        <v>1</v>
      </c>
      <c r="J92" s="514">
        <v>7</v>
      </c>
      <c r="K92" s="501">
        <v>3</v>
      </c>
      <c r="L92" s="513">
        <v>2</v>
      </c>
      <c r="M92" s="514">
        <v>1</v>
      </c>
      <c r="N92" s="517">
        <v>0</v>
      </c>
      <c r="O92" s="511">
        <v>0</v>
      </c>
      <c r="P92" s="511">
        <v>0</v>
      </c>
      <c r="Q92" s="512">
        <v>23</v>
      </c>
      <c r="R92" s="225"/>
    </row>
    <row r="93" spans="1:18" ht="21" customHeight="1" x14ac:dyDescent="0.3">
      <c r="A93" s="474" t="s">
        <v>186</v>
      </c>
      <c r="B93" s="501">
        <v>137</v>
      </c>
      <c r="C93" s="588">
        <v>68</v>
      </c>
      <c r="D93" s="586">
        <v>37</v>
      </c>
      <c r="E93" s="586">
        <v>22</v>
      </c>
      <c r="F93" s="586">
        <v>2</v>
      </c>
      <c r="G93" s="587">
        <v>8</v>
      </c>
      <c r="H93" s="501">
        <v>72</v>
      </c>
      <c r="I93" s="513">
        <v>25</v>
      </c>
      <c r="J93" s="514">
        <v>47</v>
      </c>
      <c r="K93" s="501">
        <v>27</v>
      </c>
      <c r="L93" s="513">
        <v>12</v>
      </c>
      <c r="M93" s="514">
        <v>15</v>
      </c>
      <c r="N93" s="517">
        <v>0</v>
      </c>
      <c r="O93" s="511">
        <v>6</v>
      </c>
      <c r="P93" s="511">
        <v>11</v>
      </c>
      <c r="Q93" s="512">
        <v>253</v>
      </c>
      <c r="R93" s="225"/>
    </row>
    <row r="94" spans="1:18" ht="21" customHeight="1" x14ac:dyDescent="0.3">
      <c r="A94" s="474" t="s">
        <v>187</v>
      </c>
      <c r="B94" s="501">
        <v>284</v>
      </c>
      <c r="C94" s="588">
        <v>113</v>
      </c>
      <c r="D94" s="586">
        <v>98</v>
      </c>
      <c r="E94" s="586">
        <v>61</v>
      </c>
      <c r="F94" s="586">
        <v>4</v>
      </c>
      <c r="G94" s="587">
        <v>8</v>
      </c>
      <c r="H94" s="501">
        <v>158</v>
      </c>
      <c r="I94" s="513">
        <v>34</v>
      </c>
      <c r="J94" s="514">
        <v>124</v>
      </c>
      <c r="K94" s="501">
        <v>72</v>
      </c>
      <c r="L94" s="513">
        <v>37</v>
      </c>
      <c r="M94" s="514">
        <v>35</v>
      </c>
      <c r="N94" s="517">
        <v>0</v>
      </c>
      <c r="O94" s="511">
        <v>4</v>
      </c>
      <c r="P94" s="511">
        <v>5</v>
      </c>
      <c r="Q94" s="512">
        <v>523</v>
      </c>
      <c r="R94" s="225"/>
    </row>
    <row r="95" spans="1:18" ht="21" customHeight="1" x14ac:dyDescent="0.3">
      <c r="A95" s="474" t="s">
        <v>188</v>
      </c>
      <c r="B95" s="501">
        <v>248</v>
      </c>
      <c r="C95" s="588">
        <v>129</v>
      </c>
      <c r="D95" s="586">
        <v>69</v>
      </c>
      <c r="E95" s="586">
        <v>38</v>
      </c>
      <c r="F95" s="586">
        <v>1</v>
      </c>
      <c r="G95" s="587">
        <v>11</v>
      </c>
      <c r="H95" s="501">
        <v>137</v>
      </c>
      <c r="I95" s="513">
        <v>64</v>
      </c>
      <c r="J95" s="514">
        <v>73</v>
      </c>
      <c r="K95" s="501">
        <v>55</v>
      </c>
      <c r="L95" s="513">
        <v>37</v>
      </c>
      <c r="M95" s="514">
        <v>17</v>
      </c>
      <c r="N95" s="517">
        <v>1</v>
      </c>
      <c r="O95" s="511">
        <v>11</v>
      </c>
      <c r="P95" s="511">
        <v>20</v>
      </c>
      <c r="Q95" s="512">
        <v>471</v>
      </c>
      <c r="R95" s="225"/>
    </row>
    <row r="96" spans="1:18" ht="21" customHeight="1" x14ac:dyDescent="0.3">
      <c r="A96" s="474" t="s">
        <v>189</v>
      </c>
      <c r="B96" s="501">
        <v>6927</v>
      </c>
      <c r="C96" s="588">
        <v>3185</v>
      </c>
      <c r="D96" s="586">
        <v>2052</v>
      </c>
      <c r="E96" s="586">
        <v>1377</v>
      </c>
      <c r="F96" s="586">
        <v>200</v>
      </c>
      <c r="G96" s="587">
        <v>113</v>
      </c>
      <c r="H96" s="501">
        <v>3812</v>
      </c>
      <c r="I96" s="513">
        <v>1005</v>
      </c>
      <c r="J96" s="514">
        <v>2807</v>
      </c>
      <c r="K96" s="501">
        <v>1769</v>
      </c>
      <c r="L96" s="513">
        <v>842</v>
      </c>
      <c r="M96" s="514">
        <v>922</v>
      </c>
      <c r="N96" s="517">
        <v>5</v>
      </c>
      <c r="O96" s="511">
        <v>554</v>
      </c>
      <c r="P96" s="511">
        <v>451</v>
      </c>
      <c r="Q96" s="512">
        <v>13513</v>
      </c>
      <c r="R96" s="225"/>
    </row>
    <row r="97" spans="1:18" ht="21" customHeight="1" x14ac:dyDescent="0.3">
      <c r="A97" s="474" t="s">
        <v>308</v>
      </c>
      <c r="B97" s="501">
        <v>90</v>
      </c>
      <c r="C97" s="588">
        <v>41</v>
      </c>
      <c r="D97" s="586">
        <v>24</v>
      </c>
      <c r="E97" s="586">
        <v>19</v>
      </c>
      <c r="F97" s="586">
        <v>1</v>
      </c>
      <c r="G97" s="587">
        <v>5</v>
      </c>
      <c r="H97" s="501">
        <v>54</v>
      </c>
      <c r="I97" s="513">
        <v>33</v>
      </c>
      <c r="J97" s="514">
        <v>21</v>
      </c>
      <c r="K97" s="501">
        <v>28</v>
      </c>
      <c r="L97" s="513">
        <v>10</v>
      </c>
      <c r="M97" s="514">
        <v>18</v>
      </c>
      <c r="N97" s="517">
        <v>0</v>
      </c>
      <c r="O97" s="511">
        <v>1</v>
      </c>
      <c r="P97" s="511">
        <v>0</v>
      </c>
      <c r="Q97" s="512">
        <v>173</v>
      </c>
      <c r="R97" s="225"/>
    </row>
    <row r="98" spans="1:18" ht="21" customHeight="1" x14ac:dyDescent="0.3">
      <c r="A98" s="474" t="s">
        <v>190</v>
      </c>
      <c r="B98" s="501">
        <v>52</v>
      </c>
      <c r="C98" s="588">
        <v>24</v>
      </c>
      <c r="D98" s="586">
        <v>16</v>
      </c>
      <c r="E98" s="586">
        <v>8</v>
      </c>
      <c r="F98" s="586">
        <v>2</v>
      </c>
      <c r="G98" s="587">
        <v>2</v>
      </c>
      <c r="H98" s="501">
        <v>24</v>
      </c>
      <c r="I98" s="513">
        <v>13</v>
      </c>
      <c r="J98" s="514">
        <v>11</v>
      </c>
      <c r="K98" s="501">
        <v>9</v>
      </c>
      <c r="L98" s="513">
        <v>6</v>
      </c>
      <c r="M98" s="514">
        <v>3</v>
      </c>
      <c r="N98" s="517">
        <v>0</v>
      </c>
      <c r="O98" s="511">
        <v>0</v>
      </c>
      <c r="P98" s="511">
        <v>2</v>
      </c>
      <c r="Q98" s="512">
        <v>87</v>
      </c>
      <c r="R98" s="225"/>
    </row>
    <row r="99" spans="1:18" ht="21" customHeight="1" x14ac:dyDescent="0.3">
      <c r="A99" s="474" t="s">
        <v>191</v>
      </c>
      <c r="B99" s="501">
        <v>72</v>
      </c>
      <c r="C99" s="588">
        <v>42</v>
      </c>
      <c r="D99" s="586">
        <v>20</v>
      </c>
      <c r="E99" s="586">
        <v>6</v>
      </c>
      <c r="F99" s="586">
        <v>1</v>
      </c>
      <c r="G99" s="587">
        <v>3</v>
      </c>
      <c r="H99" s="501">
        <v>35</v>
      </c>
      <c r="I99" s="513">
        <v>14</v>
      </c>
      <c r="J99" s="514">
        <v>21</v>
      </c>
      <c r="K99" s="501">
        <v>13</v>
      </c>
      <c r="L99" s="513">
        <v>7</v>
      </c>
      <c r="M99" s="514">
        <v>6</v>
      </c>
      <c r="N99" s="517">
        <v>0</v>
      </c>
      <c r="O99" s="511">
        <v>4</v>
      </c>
      <c r="P99" s="511">
        <v>0</v>
      </c>
      <c r="Q99" s="512">
        <v>124</v>
      </c>
      <c r="R99" s="225"/>
    </row>
    <row r="100" spans="1:18" ht="21" customHeight="1" x14ac:dyDescent="0.3">
      <c r="A100" s="474" t="s">
        <v>192</v>
      </c>
      <c r="B100" s="501">
        <v>754</v>
      </c>
      <c r="C100" s="588">
        <v>321</v>
      </c>
      <c r="D100" s="586">
        <v>233</v>
      </c>
      <c r="E100" s="586">
        <v>154</v>
      </c>
      <c r="F100" s="586">
        <v>25</v>
      </c>
      <c r="G100" s="587">
        <v>21</v>
      </c>
      <c r="H100" s="501">
        <v>483</v>
      </c>
      <c r="I100" s="513">
        <v>127</v>
      </c>
      <c r="J100" s="514">
        <v>356</v>
      </c>
      <c r="K100" s="501">
        <v>141</v>
      </c>
      <c r="L100" s="513">
        <v>71</v>
      </c>
      <c r="M100" s="514">
        <v>70</v>
      </c>
      <c r="N100" s="517">
        <v>0</v>
      </c>
      <c r="O100" s="511">
        <v>79</v>
      </c>
      <c r="P100" s="511">
        <v>49</v>
      </c>
      <c r="Q100" s="512">
        <v>1506</v>
      </c>
      <c r="R100" s="225"/>
    </row>
    <row r="101" spans="1:18" ht="21" customHeight="1" x14ac:dyDescent="0.3">
      <c r="A101" s="474" t="s">
        <v>193</v>
      </c>
      <c r="B101" s="501">
        <v>4</v>
      </c>
      <c r="C101" s="588">
        <v>3</v>
      </c>
      <c r="D101" s="586">
        <v>1</v>
      </c>
      <c r="E101" s="586">
        <v>0</v>
      </c>
      <c r="F101" s="586">
        <v>0</v>
      </c>
      <c r="G101" s="587">
        <v>0</v>
      </c>
      <c r="H101" s="501">
        <v>2</v>
      </c>
      <c r="I101" s="513">
        <v>0</v>
      </c>
      <c r="J101" s="514">
        <v>2</v>
      </c>
      <c r="K101" s="501">
        <v>1</v>
      </c>
      <c r="L101" s="513">
        <v>0</v>
      </c>
      <c r="M101" s="514">
        <v>1</v>
      </c>
      <c r="N101" s="517">
        <v>0</v>
      </c>
      <c r="O101" s="511">
        <v>0</v>
      </c>
      <c r="P101" s="511">
        <v>0</v>
      </c>
      <c r="Q101" s="512">
        <v>7</v>
      </c>
      <c r="R101" s="225"/>
    </row>
    <row r="102" spans="1:18" ht="21" customHeight="1" x14ac:dyDescent="0.3">
      <c r="A102" s="474" t="s">
        <v>194</v>
      </c>
      <c r="B102" s="501">
        <v>94</v>
      </c>
      <c r="C102" s="588">
        <v>60</v>
      </c>
      <c r="D102" s="586">
        <v>23</v>
      </c>
      <c r="E102" s="586">
        <v>10</v>
      </c>
      <c r="F102" s="586">
        <v>0</v>
      </c>
      <c r="G102" s="587">
        <v>1</v>
      </c>
      <c r="H102" s="501">
        <v>41</v>
      </c>
      <c r="I102" s="522">
        <v>17</v>
      </c>
      <c r="J102" s="514">
        <v>24</v>
      </c>
      <c r="K102" s="501">
        <v>18</v>
      </c>
      <c r="L102" s="515">
        <v>7</v>
      </c>
      <c r="M102" s="514">
        <v>11</v>
      </c>
      <c r="N102" s="516">
        <v>0</v>
      </c>
      <c r="O102" s="511">
        <v>5</v>
      </c>
      <c r="P102" s="511">
        <v>5</v>
      </c>
      <c r="Q102" s="512">
        <v>163</v>
      </c>
      <c r="R102" s="225"/>
    </row>
    <row r="103" spans="1:18" ht="21" customHeight="1" x14ac:dyDescent="0.3">
      <c r="A103" s="474" t="s">
        <v>356</v>
      </c>
      <c r="B103" s="501">
        <v>173</v>
      </c>
      <c r="C103" s="588">
        <v>82</v>
      </c>
      <c r="D103" s="586">
        <v>53</v>
      </c>
      <c r="E103" s="586">
        <v>24</v>
      </c>
      <c r="F103" s="586">
        <v>4</v>
      </c>
      <c r="G103" s="587">
        <v>10</v>
      </c>
      <c r="H103" s="501">
        <v>68</v>
      </c>
      <c r="I103" s="513">
        <v>17</v>
      </c>
      <c r="J103" s="514">
        <v>51</v>
      </c>
      <c r="K103" s="501">
        <v>50</v>
      </c>
      <c r="L103" s="513">
        <v>20</v>
      </c>
      <c r="M103" s="514">
        <v>28</v>
      </c>
      <c r="N103" s="517">
        <v>2</v>
      </c>
      <c r="O103" s="511">
        <v>7</v>
      </c>
      <c r="P103" s="511">
        <v>4</v>
      </c>
      <c r="Q103" s="512">
        <v>302</v>
      </c>
      <c r="R103" s="225"/>
    </row>
    <row r="104" spans="1:18" ht="21" customHeight="1" x14ac:dyDescent="0.3">
      <c r="A104" s="474" t="s">
        <v>195</v>
      </c>
      <c r="B104" s="501">
        <v>4</v>
      </c>
      <c r="C104" s="588">
        <v>3</v>
      </c>
      <c r="D104" s="586">
        <v>0</v>
      </c>
      <c r="E104" s="586">
        <v>0</v>
      </c>
      <c r="F104" s="586">
        <v>1</v>
      </c>
      <c r="G104" s="587">
        <v>0</v>
      </c>
      <c r="H104" s="501">
        <v>2</v>
      </c>
      <c r="I104" s="513">
        <v>0</v>
      </c>
      <c r="J104" s="514">
        <v>2</v>
      </c>
      <c r="K104" s="501">
        <v>0</v>
      </c>
      <c r="L104" s="513">
        <v>0</v>
      </c>
      <c r="M104" s="514">
        <v>0</v>
      </c>
      <c r="N104" s="517">
        <v>0</v>
      </c>
      <c r="O104" s="511">
        <v>0</v>
      </c>
      <c r="P104" s="511">
        <v>1</v>
      </c>
      <c r="Q104" s="512">
        <v>7</v>
      </c>
      <c r="R104" s="225"/>
    </row>
    <row r="105" spans="1:18" ht="21" customHeight="1" x14ac:dyDescent="0.3">
      <c r="A105" s="474" t="s">
        <v>196</v>
      </c>
      <c r="B105" s="501">
        <v>47</v>
      </c>
      <c r="C105" s="588">
        <v>15</v>
      </c>
      <c r="D105" s="586">
        <v>20</v>
      </c>
      <c r="E105" s="586">
        <v>12</v>
      </c>
      <c r="F105" s="586">
        <v>0</v>
      </c>
      <c r="G105" s="587">
        <v>0</v>
      </c>
      <c r="H105" s="501">
        <v>13</v>
      </c>
      <c r="I105" s="513">
        <v>8</v>
      </c>
      <c r="J105" s="520">
        <v>5</v>
      </c>
      <c r="K105" s="501">
        <v>6</v>
      </c>
      <c r="L105" s="515">
        <v>1</v>
      </c>
      <c r="M105" s="518">
        <v>5</v>
      </c>
      <c r="N105" s="516">
        <v>0</v>
      </c>
      <c r="O105" s="511">
        <v>4</v>
      </c>
      <c r="P105" s="511">
        <v>0</v>
      </c>
      <c r="Q105" s="512">
        <v>70</v>
      </c>
      <c r="R105" s="225"/>
    </row>
    <row r="106" spans="1:18" ht="21" customHeight="1" x14ac:dyDescent="0.3">
      <c r="A106" s="474" t="s">
        <v>340</v>
      </c>
      <c r="B106" s="501">
        <v>512</v>
      </c>
      <c r="C106" s="588">
        <v>237</v>
      </c>
      <c r="D106" s="586">
        <v>154</v>
      </c>
      <c r="E106" s="586">
        <v>95</v>
      </c>
      <c r="F106" s="586">
        <v>1</v>
      </c>
      <c r="G106" s="587">
        <v>25</v>
      </c>
      <c r="H106" s="501">
        <v>269</v>
      </c>
      <c r="I106" s="513">
        <v>78</v>
      </c>
      <c r="J106" s="514">
        <v>191</v>
      </c>
      <c r="K106" s="501">
        <v>115</v>
      </c>
      <c r="L106" s="513">
        <v>59</v>
      </c>
      <c r="M106" s="514">
        <v>54</v>
      </c>
      <c r="N106" s="517">
        <v>2</v>
      </c>
      <c r="O106" s="511">
        <v>8</v>
      </c>
      <c r="P106" s="511">
        <v>4</v>
      </c>
      <c r="Q106" s="512">
        <v>908</v>
      </c>
      <c r="R106" s="225"/>
    </row>
    <row r="107" spans="1:18" ht="21" customHeight="1" x14ac:dyDescent="0.3">
      <c r="A107" s="474" t="s">
        <v>197</v>
      </c>
      <c r="B107" s="501">
        <v>3412</v>
      </c>
      <c r="C107" s="588">
        <v>1656</v>
      </c>
      <c r="D107" s="586">
        <v>995</v>
      </c>
      <c r="E107" s="586">
        <v>508</v>
      </c>
      <c r="F107" s="586">
        <v>52</v>
      </c>
      <c r="G107" s="587">
        <v>201</v>
      </c>
      <c r="H107" s="501">
        <v>2383</v>
      </c>
      <c r="I107" s="513">
        <v>876</v>
      </c>
      <c r="J107" s="514">
        <v>1507</v>
      </c>
      <c r="K107" s="501">
        <v>839</v>
      </c>
      <c r="L107" s="513">
        <v>417</v>
      </c>
      <c r="M107" s="514">
        <v>419</v>
      </c>
      <c r="N107" s="517">
        <v>3</v>
      </c>
      <c r="O107" s="511">
        <v>210</v>
      </c>
      <c r="P107" s="511">
        <v>106</v>
      </c>
      <c r="Q107" s="512">
        <v>6950</v>
      </c>
      <c r="R107" s="225"/>
    </row>
    <row r="108" spans="1:18" ht="21" customHeight="1" x14ac:dyDescent="0.3">
      <c r="A108" s="474" t="s">
        <v>198</v>
      </c>
      <c r="B108" s="501">
        <v>11</v>
      </c>
      <c r="C108" s="588">
        <v>4</v>
      </c>
      <c r="D108" s="586">
        <v>4</v>
      </c>
      <c r="E108" s="586">
        <v>3</v>
      </c>
      <c r="F108" s="586">
        <v>0</v>
      </c>
      <c r="G108" s="587">
        <v>0</v>
      </c>
      <c r="H108" s="501">
        <v>8</v>
      </c>
      <c r="I108" s="513">
        <v>3</v>
      </c>
      <c r="J108" s="514">
        <v>5</v>
      </c>
      <c r="K108" s="501">
        <v>3</v>
      </c>
      <c r="L108" s="513">
        <v>3</v>
      </c>
      <c r="M108" s="514">
        <v>0</v>
      </c>
      <c r="N108" s="517">
        <v>0</v>
      </c>
      <c r="O108" s="511">
        <v>0</v>
      </c>
      <c r="P108" s="511">
        <v>1</v>
      </c>
      <c r="Q108" s="512">
        <v>23</v>
      </c>
      <c r="R108" s="225"/>
    </row>
    <row r="109" spans="1:18" ht="21" customHeight="1" x14ac:dyDescent="0.3">
      <c r="A109" s="474" t="s">
        <v>199</v>
      </c>
      <c r="B109" s="501">
        <v>153</v>
      </c>
      <c r="C109" s="588">
        <v>65</v>
      </c>
      <c r="D109" s="586">
        <v>51</v>
      </c>
      <c r="E109" s="586">
        <v>30</v>
      </c>
      <c r="F109" s="586">
        <v>2</v>
      </c>
      <c r="G109" s="587">
        <v>5</v>
      </c>
      <c r="H109" s="501">
        <v>101</v>
      </c>
      <c r="I109" s="513">
        <v>28</v>
      </c>
      <c r="J109" s="514">
        <v>73</v>
      </c>
      <c r="K109" s="501">
        <v>38</v>
      </c>
      <c r="L109" s="513">
        <v>17</v>
      </c>
      <c r="M109" s="519">
        <v>21</v>
      </c>
      <c r="N109" s="517">
        <v>0</v>
      </c>
      <c r="O109" s="511">
        <v>2</v>
      </c>
      <c r="P109" s="511">
        <v>2</v>
      </c>
      <c r="Q109" s="512">
        <v>296</v>
      </c>
      <c r="R109" s="225"/>
    </row>
    <row r="110" spans="1:18" ht="21" customHeight="1" x14ac:dyDescent="0.3">
      <c r="A110" s="474" t="s">
        <v>200</v>
      </c>
      <c r="B110" s="501">
        <v>108</v>
      </c>
      <c r="C110" s="588">
        <v>54</v>
      </c>
      <c r="D110" s="586">
        <v>39</v>
      </c>
      <c r="E110" s="586">
        <v>9</v>
      </c>
      <c r="F110" s="586">
        <v>2</v>
      </c>
      <c r="G110" s="587">
        <v>4</v>
      </c>
      <c r="H110" s="501">
        <v>52</v>
      </c>
      <c r="I110" s="513">
        <v>20</v>
      </c>
      <c r="J110" s="514">
        <v>32</v>
      </c>
      <c r="K110" s="501">
        <v>19</v>
      </c>
      <c r="L110" s="513">
        <v>7</v>
      </c>
      <c r="M110" s="514">
        <v>12</v>
      </c>
      <c r="N110" s="517">
        <v>0</v>
      </c>
      <c r="O110" s="511">
        <v>2</v>
      </c>
      <c r="P110" s="511">
        <v>2</v>
      </c>
      <c r="Q110" s="512">
        <v>183</v>
      </c>
      <c r="R110" s="225"/>
    </row>
    <row r="111" spans="1:18" ht="21" customHeight="1" x14ac:dyDescent="0.3">
      <c r="A111" s="474" t="s">
        <v>201</v>
      </c>
      <c r="B111" s="501">
        <v>115</v>
      </c>
      <c r="C111" s="588">
        <v>54</v>
      </c>
      <c r="D111" s="586">
        <v>39</v>
      </c>
      <c r="E111" s="586">
        <v>18</v>
      </c>
      <c r="F111" s="586">
        <v>0</v>
      </c>
      <c r="G111" s="587">
        <v>4</v>
      </c>
      <c r="H111" s="501">
        <v>38</v>
      </c>
      <c r="I111" s="513">
        <v>14</v>
      </c>
      <c r="J111" s="514">
        <v>24</v>
      </c>
      <c r="K111" s="501">
        <v>13</v>
      </c>
      <c r="L111" s="513">
        <v>6</v>
      </c>
      <c r="M111" s="514">
        <v>7</v>
      </c>
      <c r="N111" s="517">
        <v>0</v>
      </c>
      <c r="O111" s="511">
        <v>4</v>
      </c>
      <c r="P111" s="511">
        <v>2</v>
      </c>
      <c r="Q111" s="512">
        <v>172</v>
      </c>
      <c r="R111" s="225"/>
    </row>
    <row r="112" spans="1:18" ht="21" customHeight="1" x14ac:dyDescent="0.3">
      <c r="A112" s="474" t="s">
        <v>202</v>
      </c>
      <c r="B112" s="501">
        <v>25</v>
      </c>
      <c r="C112" s="588">
        <v>12</v>
      </c>
      <c r="D112" s="586">
        <v>7</v>
      </c>
      <c r="E112" s="586">
        <v>1</v>
      </c>
      <c r="F112" s="586">
        <v>0</v>
      </c>
      <c r="G112" s="587">
        <v>5</v>
      </c>
      <c r="H112" s="501">
        <v>15</v>
      </c>
      <c r="I112" s="513">
        <v>4</v>
      </c>
      <c r="J112" s="514">
        <v>11</v>
      </c>
      <c r="K112" s="501">
        <v>2</v>
      </c>
      <c r="L112" s="513">
        <v>0</v>
      </c>
      <c r="M112" s="514">
        <v>2</v>
      </c>
      <c r="N112" s="517">
        <v>0</v>
      </c>
      <c r="O112" s="511">
        <v>1</v>
      </c>
      <c r="P112" s="511">
        <v>5</v>
      </c>
      <c r="Q112" s="512">
        <v>48</v>
      </c>
      <c r="R112" s="225"/>
    </row>
    <row r="113" spans="1:18" ht="21" customHeight="1" x14ac:dyDescent="0.3">
      <c r="A113" s="474" t="s">
        <v>203</v>
      </c>
      <c r="B113" s="501">
        <v>4</v>
      </c>
      <c r="C113" s="588">
        <v>2</v>
      </c>
      <c r="D113" s="586">
        <v>1</v>
      </c>
      <c r="E113" s="586">
        <v>1</v>
      </c>
      <c r="F113" s="586">
        <v>0</v>
      </c>
      <c r="G113" s="587">
        <v>0</v>
      </c>
      <c r="H113" s="501">
        <v>2</v>
      </c>
      <c r="I113" s="513">
        <v>2</v>
      </c>
      <c r="J113" s="514">
        <v>0</v>
      </c>
      <c r="K113" s="501">
        <v>1</v>
      </c>
      <c r="L113" s="522">
        <v>1</v>
      </c>
      <c r="M113" s="514">
        <v>0</v>
      </c>
      <c r="N113" s="523">
        <v>0</v>
      </c>
      <c r="O113" s="511">
        <v>0</v>
      </c>
      <c r="P113" s="511">
        <v>0</v>
      </c>
      <c r="Q113" s="512">
        <v>7</v>
      </c>
      <c r="R113" s="225"/>
    </row>
    <row r="114" spans="1:18" ht="21" customHeight="1" x14ac:dyDescent="0.3">
      <c r="A114" s="474" t="s">
        <v>204</v>
      </c>
      <c r="B114" s="501">
        <v>1164</v>
      </c>
      <c r="C114" s="588">
        <v>551</v>
      </c>
      <c r="D114" s="586">
        <v>301</v>
      </c>
      <c r="E114" s="586">
        <v>217</v>
      </c>
      <c r="F114" s="586">
        <v>21</v>
      </c>
      <c r="G114" s="587">
        <v>74</v>
      </c>
      <c r="H114" s="501">
        <v>723</v>
      </c>
      <c r="I114" s="513">
        <v>244</v>
      </c>
      <c r="J114" s="520">
        <v>479</v>
      </c>
      <c r="K114" s="501">
        <v>296</v>
      </c>
      <c r="L114" s="513">
        <v>156</v>
      </c>
      <c r="M114" s="520">
        <v>139</v>
      </c>
      <c r="N114" s="517">
        <v>1</v>
      </c>
      <c r="O114" s="511">
        <v>77</v>
      </c>
      <c r="P114" s="511">
        <v>30</v>
      </c>
      <c r="Q114" s="512">
        <v>2290</v>
      </c>
      <c r="R114" s="225"/>
    </row>
    <row r="115" spans="1:18" ht="21" customHeight="1" x14ac:dyDescent="0.3">
      <c r="A115" s="474" t="s">
        <v>341</v>
      </c>
      <c r="B115" s="501">
        <v>9</v>
      </c>
      <c r="C115" s="588">
        <v>6</v>
      </c>
      <c r="D115" s="586">
        <v>2</v>
      </c>
      <c r="E115" s="586">
        <v>0</v>
      </c>
      <c r="F115" s="586">
        <v>0</v>
      </c>
      <c r="G115" s="587">
        <v>1</v>
      </c>
      <c r="H115" s="501">
        <v>3</v>
      </c>
      <c r="I115" s="513">
        <v>0</v>
      </c>
      <c r="J115" s="514">
        <v>3</v>
      </c>
      <c r="K115" s="501">
        <v>6</v>
      </c>
      <c r="L115" s="513">
        <v>3</v>
      </c>
      <c r="M115" s="514">
        <v>3</v>
      </c>
      <c r="N115" s="517">
        <v>0</v>
      </c>
      <c r="O115" s="511">
        <v>0</v>
      </c>
      <c r="P115" s="511">
        <v>0</v>
      </c>
      <c r="Q115" s="512">
        <v>18</v>
      </c>
      <c r="R115" s="225"/>
    </row>
    <row r="116" spans="1:18" ht="21" customHeight="1" x14ac:dyDescent="0.3">
      <c r="A116" s="474" t="s">
        <v>205</v>
      </c>
      <c r="B116" s="501">
        <v>2014</v>
      </c>
      <c r="C116" s="588">
        <v>852</v>
      </c>
      <c r="D116" s="586">
        <v>594</v>
      </c>
      <c r="E116" s="586">
        <v>380</v>
      </c>
      <c r="F116" s="586">
        <v>29</v>
      </c>
      <c r="G116" s="587">
        <v>159</v>
      </c>
      <c r="H116" s="501">
        <v>914</v>
      </c>
      <c r="I116" s="522">
        <v>384</v>
      </c>
      <c r="J116" s="519">
        <v>530</v>
      </c>
      <c r="K116" s="501">
        <v>443</v>
      </c>
      <c r="L116" s="515">
        <v>211</v>
      </c>
      <c r="M116" s="519">
        <v>232</v>
      </c>
      <c r="N116" s="516">
        <v>0</v>
      </c>
      <c r="O116" s="511">
        <v>80</v>
      </c>
      <c r="P116" s="511">
        <v>36</v>
      </c>
      <c r="Q116" s="512">
        <v>3487</v>
      </c>
      <c r="R116" s="225"/>
    </row>
    <row r="117" spans="1:18" ht="21" customHeight="1" x14ac:dyDescent="0.3">
      <c r="A117" s="474" t="s">
        <v>309</v>
      </c>
      <c r="B117" s="501">
        <v>18</v>
      </c>
      <c r="C117" s="588">
        <v>6</v>
      </c>
      <c r="D117" s="586">
        <v>3</v>
      </c>
      <c r="E117" s="586">
        <v>7</v>
      </c>
      <c r="F117" s="586">
        <v>0</v>
      </c>
      <c r="G117" s="587">
        <v>2</v>
      </c>
      <c r="H117" s="501">
        <v>12</v>
      </c>
      <c r="I117" s="513">
        <v>4</v>
      </c>
      <c r="J117" s="514">
        <v>8</v>
      </c>
      <c r="K117" s="501">
        <v>3</v>
      </c>
      <c r="L117" s="513">
        <v>1</v>
      </c>
      <c r="M117" s="514">
        <v>2</v>
      </c>
      <c r="N117" s="517">
        <v>0</v>
      </c>
      <c r="O117" s="511">
        <v>2</v>
      </c>
      <c r="P117" s="511">
        <v>1</v>
      </c>
      <c r="Q117" s="512">
        <v>36</v>
      </c>
      <c r="R117" s="225"/>
    </row>
    <row r="118" spans="1:18" ht="21" customHeight="1" x14ac:dyDescent="0.3">
      <c r="A118" s="474" t="s">
        <v>206</v>
      </c>
      <c r="B118" s="501">
        <v>4</v>
      </c>
      <c r="C118" s="588">
        <v>3</v>
      </c>
      <c r="D118" s="586">
        <v>1</v>
      </c>
      <c r="E118" s="586">
        <v>0</v>
      </c>
      <c r="F118" s="586">
        <v>0</v>
      </c>
      <c r="G118" s="587">
        <v>0</v>
      </c>
      <c r="H118" s="501">
        <v>2</v>
      </c>
      <c r="I118" s="513">
        <v>1</v>
      </c>
      <c r="J118" s="514">
        <v>1</v>
      </c>
      <c r="K118" s="501">
        <v>0</v>
      </c>
      <c r="L118" s="513">
        <v>0</v>
      </c>
      <c r="M118" s="514">
        <v>0</v>
      </c>
      <c r="N118" s="517">
        <v>0</v>
      </c>
      <c r="O118" s="511">
        <v>0</v>
      </c>
      <c r="P118" s="511">
        <v>0</v>
      </c>
      <c r="Q118" s="512">
        <v>6</v>
      </c>
      <c r="R118" s="225"/>
    </row>
    <row r="119" spans="1:18" ht="21" customHeight="1" x14ac:dyDescent="0.3">
      <c r="A119" s="474" t="s">
        <v>207</v>
      </c>
      <c r="B119" s="501">
        <v>4</v>
      </c>
      <c r="C119" s="588">
        <v>2</v>
      </c>
      <c r="D119" s="586">
        <v>1</v>
      </c>
      <c r="E119" s="586">
        <v>1</v>
      </c>
      <c r="F119" s="586">
        <v>0</v>
      </c>
      <c r="G119" s="587">
        <v>0</v>
      </c>
      <c r="H119" s="501">
        <v>2</v>
      </c>
      <c r="I119" s="513">
        <v>1</v>
      </c>
      <c r="J119" s="520">
        <v>1</v>
      </c>
      <c r="K119" s="501">
        <v>1</v>
      </c>
      <c r="L119" s="515">
        <v>1</v>
      </c>
      <c r="M119" s="518">
        <v>0</v>
      </c>
      <c r="N119" s="516">
        <v>0</v>
      </c>
      <c r="O119" s="511">
        <v>0</v>
      </c>
      <c r="P119" s="511">
        <v>0</v>
      </c>
      <c r="Q119" s="512">
        <v>7</v>
      </c>
      <c r="R119" s="225"/>
    </row>
    <row r="120" spans="1:18" ht="21" customHeight="1" x14ac:dyDescent="0.3">
      <c r="A120" s="474" t="s">
        <v>209</v>
      </c>
      <c r="B120" s="501">
        <v>96</v>
      </c>
      <c r="C120" s="588">
        <v>42</v>
      </c>
      <c r="D120" s="586">
        <v>37</v>
      </c>
      <c r="E120" s="586">
        <v>10</v>
      </c>
      <c r="F120" s="586">
        <v>1</v>
      </c>
      <c r="G120" s="587">
        <v>6</v>
      </c>
      <c r="H120" s="501">
        <v>35</v>
      </c>
      <c r="I120" s="513">
        <v>13</v>
      </c>
      <c r="J120" s="514">
        <v>22</v>
      </c>
      <c r="K120" s="501">
        <v>9</v>
      </c>
      <c r="L120" s="513">
        <v>6</v>
      </c>
      <c r="M120" s="518">
        <v>3</v>
      </c>
      <c r="N120" s="517">
        <v>0</v>
      </c>
      <c r="O120" s="511">
        <v>4</v>
      </c>
      <c r="P120" s="511">
        <v>1</v>
      </c>
      <c r="Q120" s="512">
        <v>145</v>
      </c>
      <c r="R120" s="225"/>
    </row>
    <row r="121" spans="1:18" ht="21" customHeight="1" x14ac:dyDescent="0.3">
      <c r="A121" s="474" t="s">
        <v>342</v>
      </c>
      <c r="B121" s="501">
        <v>55</v>
      </c>
      <c r="C121" s="588">
        <v>19</v>
      </c>
      <c r="D121" s="586">
        <v>17</v>
      </c>
      <c r="E121" s="586">
        <v>14</v>
      </c>
      <c r="F121" s="586">
        <v>1</v>
      </c>
      <c r="G121" s="587">
        <v>4</v>
      </c>
      <c r="H121" s="501">
        <v>27</v>
      </c>
      <c r="I121" s="521">
        <v>10</v>
      </c>
      <c r="J121" s="514">
        <v>17</v>
      </c>
      <c r="K121" s="501">
        <v>8</v>
      </c>
      <c r="L121" s="513">
        <v>2</v>
      </c>
      <c r="M121" s="519">
        <v>6</v>
      </c>
      <c r="N121" s="517">
        <v>0</v>
      </c>
      <c r="O121" s="511">
        <v>0</v>
      </c>
      <c r="P121" s="511">
        <v>0</v>
      </c>
      <c r="Q121" s="512">
        <v>90</v>
      </c>
      <c r="R121" s="225"/>
    </row>
    <row r="122" spans="1:18" ht="21" customHeight="1" x14ac:dyDescent="0.3">
      <c r="A122" s="474" t="s">
        <v>210</v>
      </c>
      <c r="B122" s="501">
        <v>10</v>
      </c>
      <c r="C122" s="588">
        <v>6</v>
      </c>
      <c r="D122" s="586">
        <v>4</v>
      </c>
      <c r="E122" s="586">
        <v>0</v>
      </c>
      <c r="F122" s="586">
        <v>0</v>
      </c>
      <c r="G122" s="587">
        <v>0</v>
      </c>
      <c r="H122" s="501">
        <v>4</v>
      </c>
      <c r="I122" s="513">
        <v>4</v>
      </c>
      <c r="J122" s="514">
        <v>0</v>
      </c>
      <c r="K122" s="501">
        <v>2</v>
      </c>
      <c r="L122" s="513">
        <v>1</v>
      </c>
      <c r="M122" s="514">
        <v>1</v>
      </c>
      <c r="N122" s="517">
        <v>0</v>
      </c>
      <c r="O122" s="511">
        <v>0</v>
      </c>
      <c r="P122" s="511">
        <v>0</v>
      </c>
      <c r="Q122" s="512">
        <v>16</v>
      </c>
      <c r="R122" s="225"/>
    </row>
    <row r="123" spans="1:18" ht="21" customHeight="1" x14ac:dyDescent="0.3">
      <c r="A123" s="474" t="s">
        <v>211</v>
      </c>
      <c r="B123" s="501">
        <v>23</v>
      </c>
      <c r="C123" s="588">
        <v>13</v>
      </c>
      <c r="D123" s="586">
        <v>6</v>
      </c>
      <c r="E123" s="586">
        <v>4</v>
      </c>
      <c r="F123" s="586">
        <v>0</v>
      </c>
      <c r="G123" s="587">
        <v>0</v>
      </c>
      <c r="H123" s="501">
        <v>11</v>
      </c>
      <c r="I123" s="513">
        <v>5</v>
      </c>
      <c r="J123" s="514">
        <v>6</v>
      </c>
      <c r="K123" s="501">
        <v>4</v>
      </c>
      <c r="L123" s="513">
        <v>1</v>
      </c>
      <c r="M123" s="514">
        <v>3</v>
      </c>
      <c r="N123" s="517">
        <v>0</v>
      </c>
      <c r="O123" s="511">
        <v>2</v>
      </c>
      <c r="P123" s="511">
        <v>1</v>
      </c>
      <c r="Q123" s="512">
        <v>41</v>
      </c>
      <c r="R123" s="225"/>
    </row>
    <row r="124" spans="1:18" ht="21" customHeight="1" x14ac:dyDescent="0.3">
      <c r="A124" s="474" t="s">
        <v>212</v>
      </c>
      <c r="B124" s="501">
        <v>1500</v>
      </c>
      <c r="C124" s="588">
        <v>645</v>
      </c>
      <c r="D124" s="586">
        <v>449</v>
      </c>
      <c r="E124" s="586">
        <v>300</v>
      </c>
      <c r="F124" s="586">
        <v>23</v>
      </c>
      <c r="G124" s="587">
        <v>83</v>
      </c>
      <c r="H124" s="501">
        <v>906</v>
      </c>
      <c r="I124" s="513">
        <v>381</v>
      </c>
      <c r="J124" s="519">
        <v>525</v>
      </c>
      <c r="K124" s="501">
        <v>390</v>
      </c>
      <c r="L124" s="513">
        <v>183</v>
      </c>
      <c r="M124" s="514">
        <v>206</v>
      </c>
      <c r="N124" s="517">
        <v>1</v>
      </c>
      <c r="O124" s="511">
        <v>126</v>
      </c>
      <c r="P124" s="511">
        <v>77</v>
      </c>
      <c r="Q124" s="512">
        <v>2999</v>
      </c>
      <c r="R124" s="225"/>
    </row>
    <row r="125" spans="1:18" ht="21" customHeight="1" x14ac:dyDescent="0.3">
      <c r="A125" s="474" t="s">
        <v>213</v>
      </c>
      <c r="B125" s="501">
        <v>4</v>
      </c>
      <c r="C125" s="588">
        <v>2</v>
      </c>
      <c r="D125" s="586">
        <v>2</v>
      </c>
      <c r="E125" s="586">
        <v>0</v>
      </c>
      <c r="F125" s="586">
        <v>0</v>
      </c>
      <c r="G125" s="587">
        <v>0</v>
      </c>
      <c r="H125" s="501">
        <v>1</v>
      </c>
      <c r="I125" s="513">
        <v>0</v>
      </c>
      <c r="J125" s="514">
        <v>1</v>
      </c>
      <c r="K125" s="501">
        <v>0</v>
      </c>
      <c r="L125" s="513">
        <v>0</v>
      </c>
      <c r="M125" s="514">
        <v>0</v>
      </c>
      <c r="N125" s="517">
        <v>0</v>
      </c>
      <c r="O125" s="511">
        <v>0</v>
      </c>
      <c r="P125" s="511">
        <v>0</v>
      </c>
      <c r="Q125" s="512">
        <v>5</v>
      </c>
      <c r="R125" s="225"/>
    </row>
    <row r="126" spans="1:18" ht="21" customHeight="1" x14ac:dyDescent="0.3">
      <c r="A126" s="474" t="s">
        <v>357</v>
      </c>
      <c r="B126" s="501">
        <v>135</v>
      </c>
      <c r="C126" s="588">
        <v>66</v>
      </c>
      <c r="D126" s="586">
        <v>40</v>
      </c>
      <c r="E126" s="586">
        <v>21</v>
      </c>
      <c r="F126" s="586">
        <v>1</v>
      </c>
      <c r="G126" s="587">
        <v>7</v>
      </c>
      <c r="H126" s="501">
        <v>135</v>
      </c>
      <c r="I126" s="513">
        <v>60</v>
      </c>
      <c r="J126" s="514">
        <v>75</v>
      </c>
      <c r="K126" s="501">
        <v>29</v>
      </c>
      <c r="L126" s="513">
        <v>9</v>
      </c>
      <c r="M126" s="514">
        <v>20</v>
      </c>
      <c r="N126" s="517">
        <v>0</v>
      </c>
      <c r="O126" s="511">
        <v>3</v>
      </c>
      <c r="P126" s="511">
        <v>1</v>
      </c>
      <c r="Q126" s="512">
        <v>303</v>
      </c>
      <c r="R126" s="225"/>
    </row>
    <row r="127" spans="1:18" ht="21" customHeight="1" x14ac:dyDescent="0.3">
      <c r="A127" s="474" t="s">
        <v>214</v>
      </c>
      <c r="B127" s="501">
        <v>1</v>
      </c>
      <c r="C127" s="588">
        <v>1</v>
      </c>
      <c r="D127" s="586">
        <v>0</v>
      </c>
      <c r="E127" s="586">
        <v>0</v>
      </c>
      <c r="F127" s="586">
        <v>0</v>
      </c>
      <c r="G127" s="587">
        <v>0</v>
      </c>
      <c r="H127" s="501">
        <v>0</v>
      </c>
      <c r="I127" s="515">
        <v>0</v>
      </c>
      <c r="J127" s="514">
        <v>0</v>
      </c>
      <c r="K127" s="501">
        <v>2</v>
      </c>
      <c r="L127" s="515">
        <v>2</v>
      </c>
      <c r="M127" s="518">
        <v>0</v>
      </c>
      <c r="N127" s="516">
        <v>0</v>
      </c>
      <c r="O127" s="511">
        <v>0</v>
      </c>
      <c r="P127" s="511">
        <v>0</v>
      </c>
      <c r="Q127" s="512">
        <v>3</v>
      </c>
      <c r="R127" s="225"/>
    </row>
    <row r="128" spans="1:18" ht="21" customHeight="1" x14ac:dyDescent="0.3">
      <c r="A128" s="474" t="s">
        <v>215</v>
      </c>
      <c r="B128" s="501">
        <v>1834</v>
      </c>
      <c r="C128" s="588">
        <v>891</v>
      </c>
      <c r="D128" s="586">
        <v>541</v>
      </c>
      <c r="E128" s="586">
        <v>323</v>
      </c>
      <c r="F128" s="586">
        <v>15</v>
      </c>
      <c r="G128" s="587">
        <v>64</v>
      </c>
      <c r="H128" s="501">
        <v>929</v>
      </c>
      <c r="I128" s="515">
        <v>332</v>
      </c>
      <c r="J128" s="514">
        <v>597</v>
      </c>
      <c r="K128" s="501">
        <v>376</v>
      </c>
      <c r="L128" s="513">
        <v>174</v>
      </c>
      <c r="M128" s="514">
        <v>202</v>
      </c>
      <c r="N128" s="517">
        <v>0</v>
      </c>
      <c r="O128" s="511">
        <v>77</v>
      </c>
      <c r="P128" s="511">
        <v>20</v>
      </c>
      <c r="Q128" s="512">
        <v>3236</v>
      </c>
      <c r="R128" s="225"/>
    </row>
    <row r="129" spans="1:18" ht="21" customHeight="1" x14ac:dyDescent="0.3">
      <c r="A129" s="474" t="s">
        <v>216</v>
      </c>
      <c r="B129" s="501">
        <v>23</v>
      </c>
      <c r="C129" s="588">
        <v>11</v>
      </c>
      <c r="D129" s="586">
        <v>10</v>
      </c>
      <c r="E129" s="586">
        <v>1</v>
      </c>
      <c r="F129" s="586">
        <v>1</v>
      </c>
      <c r="G129" s="587">
        <v>0</v>
      </c>
      <c r="H129" s="501">
        <v>9</v>
      </c>
      <c r="I129" s="524">
        <v>3</v>
      </c>
      <c r="J129" s="519">
        <v>6</v>
      </c>
      <c r="K129" s="501">
        <v>3</v>
      </c>
      <c r="L129" s="513">
        <v>1</v>
      </c>
      <c r="M129" s="518">
        <v>2</v>
      </c>
      <c r="N129" s="517">
        <v>0</v>
      </c>
      <c r="O129" s="511">
        <v>0</v>
      </c>
      <c r="P129" s="511">
        <v>1</v>
      </c>
      <c r="Q129" s="512">
        <v>36</v>
      </c>
      <c r="R129" s="225"/>
    </row>
    <row r="130" spans="1:18" ht="21" customHeight="1" x14ac:dyDescent="0.3">
      <c r="A130" s="474" t="s">
        <v>343</v>
      </c>
      <c r="B130" s="501">
        <v>293</v>
      </c>
      <c r="C130" s="588">
        <v>133</v>
      </c>
      <c r="D130" s="586">
        <v>83</v>
      </c>
      <c r="E130" s="586">
        <v>65</v>
      </c>
      <c r="F130" s="586">
        <v>0</v>
      </c>
      <c r="G130" s="587">
        <v>12</v>
      </c>
      <c r="H130" s="501">
        <v>146</v>
      </c>
      <c r="I130" s="513">
        <v>45</v>
      </c>
      <c r="J130" s="514">
        <v>101</v>
      </c>
      <c r="K130" s="501">
        <v>51</v>
      </c>
      <c r="L130" s="513">
        <v>23</v>
      </c>
      <c r="M130" s="514">
        <v>28</v>
      </c>
      <c r="N130" s="517">
        <v>0</v>
      </c>
      <c r="O130" s="511">
        <v>2</v>
      </c>
      <c r="P130" s="511">
        <v>3</v>
      </c>
      <c r="Q130" s="512">
        <v>495</v>
      </c>
      <c r="R130" s="225"/>
    </row>
    <row r="131" spans="1:18" ht="21" customHeight="1" x14ac:dyDescent="0.3">
      <c r="A131" s="474" t="s">
        <v>344</v>
      </c>
      <c r="B131" s="501">
        <v>1169</v>
      </c>
      <c r="C131" s="588">
        <v>564</v>
      </c>
      <c r="D131" s="586">
        <v>344</v>
      </c>
      <c r="E131" s="586">
        <v>187</v>
      </c>
      <c r="F131" s="586">
        <v>22</v>
      </c>
      <c r="G131" s="587">
        <v>52</v>
      </c>
      <c r="H131" s="501">
        <v>530</v>
      </c>
      <c r="I131" s="513">
        <v>201</v>
      </c>
      <c r="J131" s="514">
        <v>329</v>
      </c>
      <c r="K131" s="501">
        <v>288</v>
      </c>
      <c r="L131" s="513">
        <v>161</v>
      </c>
      <c r="M131" s="514">
        <v>127</v>
      </c>
      <c r="N131" s="517">
        <v>0</v>
      </c>
      <c r="O131" s="511">
        <v>61</v>
      </c>
      <c r="P131" s="511">
        <v>104</v>
      </c>
      <c r="Q131" s="512">
        <v>2152</v>
      </c>
      <c r="R131" s="225"/>
    </row>
    <row r="132" spans="1:18" ht="21" customHeight="1" x14ac:dyDescent="0.3">
      <c r="A132" s="474" t="s">
        <v>358</v>
      </c>
      <c r="B132" s="501">
        <v>511</v>
      </c>
      <c r="C132" s="588">
        <v>255</v>
      </c>
      <c r="D132" s="586">
        <v>154</v>
      </c>
      <c r="E132" s="586">
        <v>88</v>
      </c>
      <c r="F132" s="586">
        <v>1</v>
      </c>
      <c r="G132" s="587">
        <v>13</v>
      </c>
      <c r="H132" s="501">
        <v>274</v>
      </c>
      <c r="I132" s="513">
        <v>94</v>
      </c>
      <c r="J132" s="514">
        <v>180</v>
      </c>
      <c r="K132" s="501">
        <v>115</v>
      </c>
      <c r="L132" s="513">
        <v>53</v>
      </c>
      <c r="M132" s="514">
        <v>62</v>
      </c>
      <c r="N132" s="517">
        <v>0</v>
      </c>
      <c r="O132" s="511">
        <v>27</v>
      </c>
      <c r="P132" s="511">
        <v>10</v>
      </c>
      <c r="Q132" s="512">
        <v>937</v>
      </c>
      <c r="R132" s="225"/>
    </row>
    <row r="133" spans="1:18" ht="21" customHeight="1" x14ac:dyDescent="0.3">
      <c r="A133" s="474" t="s">
        <v>217</v>
      </c>
      <c r="B133" s="501">
        <v>682</v>
      </c>
      <c r="C133" s="588">
        <v>336</v>
      </c>
      <c r="D133" s="586">
        <v>199</v>
      </c>
      <c r="E133" s="586">
        <v>122</v>
      </c>
      <c r="F133" s="586">
        <v>5</v>
      </c>
      <c r="G133" s="587">
        <v>20</v>
      </c>
      <c r="H133" s="501">
        <v>273</v>
      </c>
      <c r="I133" s="513">
        <v>118</v>
      </c>
      <c r="J133" s="514">
        <v>155</v>
      </c>
      <c r="K133" s="501">
        <v>117</v>
      </c>
      <c r="L133" s="513">
        <v>63</v>
      </c>
      <c r="M133" s="514">
        <v>53</v>
      </c>
      <c r="N133" s="517">
        <v>1</v>
      </c>
      <c r="O133" s="511">
        <v>19</v>
      </c>
      <c r="P133" s="511">
        <v>18</v>
      </c>
      <c r="Q133" s="512">
        <v>1109</v>
      </c>
      <c r="R133" s="225"/>
    </row>
    <row r="134" spans="1:18" ht="21" customHeight="1" x14ac:dyDescent="0.3">
      <c r="A134" s="474" t="s">
        <v>218</v>
      </c>
      <c r="B134" s="501">
        <v>318</v>
      </c>
      <c r="C134" s="588">
        <v>165</v>
      </c>
      <c r="D134" s="586">
        <v>105</v>
      </c>
      <c r="E134" s="586">
        <v>38</v>
      </c>
      <c r="F134" s="586">
        <v>2</v>
      </c>
      <c r="G134" s="587">
        <v>8</v>
      </c>
      <c r="H134" s="501">
        <v>167</v>
      </c>
      <c r="I134" s="513">
        <v>71</v>
      </c>
      <c r="J134" s="514">
        <v>96</v>
      </c>
      <c r="K134" s="501">
        <v>74</v>
      </c>
      <c r="L134" s="513">
        <v>29</v>
      </c>
      <c r="M134" s="514">
        <v>45</v>
      </c>
      <c r="N134" s="517">
        <v>0</v>
      </c>
      <c r="O134" s="511">
        <v>17</v>
      </c>
      <c r="P134" s="511">
        <v>4</v>
      </c>
      <c r="Q134" s="512">
        <v>580</v>
      </c>
      <c r="R134" s="225"/>
    </row>
    <row r="135" spans="1:18" ht="32.25" customHeight="1" x14ac:dyDescent="0.3">
      <c r="A135" s="474" t="s">
        <v>219</v>
      </c>
      <c r="B135" s="501">
        <v>2304</v>
      </c>
      <c r="C135" s="588">
        <v>982</v>
      </c>
      <c r="D135" s="586">
        <v>742</v>
      </c>
      <c r="E135" s="586">
        <v>475</v>
      </c>
      <c r="F135" s="586">
        <v>35</v>
      </c>
      <c r="G135" s="587">
        <v>70</v>
      </c>
      <c r="H135" s="501">
        <v>1418</v>
      </c>
      <c r="I135" s="513">
        <v>424</v>
      </c>
      <c r="J135" s="514">
        <v>994</v>
      </c>
      <c r="K135" s="501">
        <v>520</v>
      </c>
      <c r="L135" s="513">
        <v>264</v>
      </c>
      <c r="M135" s="514">
        <v>256</v>
      </c>
      <c r="N135" s="517">
        <v>0</v>
      </c>
      <c r="O135" s="511">
        <v>31</v>
      </c>
      <c r="P135" s="511">
        <v>41</v>
      </c>
      <c r="Q135" s="512">
        <v>4314</v>
      </c>
      <c r="R135" s="225"/>
    </row>
    <row r="136" spans="1:18" ht="29.25" customHeight="1" x14ac:dyDescent="0.3">
      <c r="A136" s="474" t="s">
        <v>220</v>
      </c>
      <c r="B136" s="501">
        <v>39</v>
      </c>
      <c r="C136" s="588">
        <v>24</v>
      </c>
      <c r="D136" s="586">
        <v>7</v>
      </c>
      <c r="E136" s="586">
        <v>7</v>
      </c>
      <c r="F136" s="586">
        <v>0</v>
      </c>
      <c r="G136" s="587">
        <v>1</v>
      </c>
      <c r="H136" s="501">
        <v>14</v>
      </c>
      <c r="I136" s="513">
        <v>4</v>
      </c>
      <c r="J136" s="514">
        <v>10</v>
      </c>
      <c r="K136" s="501">
        <v>6</v>
      </c>
      <c r="L136" s="513">
        <v>3</v>
      </c>
      <c r="M136" s="514">
        <v>3</v>
      </c>
      <c r="N136" s="517">
        <v>0</v>
      </c>
      <c r="O136" s="511">
        <v>0</v>
      </c>
      <c r="P136" s="511">
        <v>4</v>
      </c>
      <c r="Q136" s="512">
        <v>63</v>
      </c>
      <c r="R136" s="225"/>
    </row>
    <row r="137" spans="1:18" ht="21" customHeight="1" x14ac:dyDescent="0.3">
      <c r="A137" s="474" t="s">
        <v>221</v>
      </c>
      <c r="B137" s="501">
        <v>14</v>
      </c>
      <c r="C137" s="588">
        <v>7</v>
      </c>
      <c r="D137" s="586">
        <v>4</v>
      </c>
      <c r="E137" s="586">
        <v>1</v>
      </c>
      <c r="F137" s="586">
        <v>0</v>
      </c>
      <c r="G137" s="587">
        <v>2</v>
      </c>
      <c r="H137" s="501">
        <v>7</v>
      </c>
      <c r="I137" s="513">
        <v>3</v>
      </c>
      <c r="J137" s="514">
        <v>4</v>
      </c>
      <c r="K137" s="501">
        <v>6</v>
      </c>
      <c r="L137" s="513">
        <v>4</v>
      </c>
      <c r="M137" s="514">
        <v>2</v>
      </c>
      <c r="N137" s="517">
        <v>0</v>
      </c>
      <c r="O137" s="511">
        <v>2</v>
      </c>
      <c r="P137" s="511">
        <v>2</v>
      </c>
      <c r="Q137" s="512">
        <v>31</v>
      </c>
      <c r="R137" s="225"/>
    </row>
    <row r="138" spans="1:18" ht="21" customHeight="1" x14ac:dyDescent="0.3">
      <c r="A138" s="474" t="s">
        <v>222</v>
      </c>
      <c r="B138" s="501">
        <v>56</v>
      </c>
      <c r="C138" s="588">
        <v>28</v>
      </c>
      <c r="D138" s="586">
        <v>15</v>
      </c>
      <c r="E138" s="586">
        <v>7</v>
      </c>
      <c r="F138" s="586">
        <v>0</v>
      </c>
      <c r="G138" s="587">
        <v>6</v>
      </c>
      <c r="H138" s="501">
        <v>33</v>
      </c>
      <c r="I138" s="513">
        <v>12</v>
      </c>
      <c r="J138" s="514">
        <v>21</v>
      </c>
      <c r="K138" s="501">
        <v>8</v>
      </c>
      <c r="L138" s="513">
        <v>5</v>
      </c>
      <c r="M138" s="518">
        <v>3</v>
      </c>
      <c r="N138" s="517">
        <v>0</v>
      </c>
      <c r="O138" s="511">
        <v>6</v>
      </c>
      <c r="P138" s="511">
        <v>3</v>
      </c>
      <c r="Q138" s="512">
        <v>106</v>
      </c>
      <c r="R138" s="225"/>
    </row>
    <row r="139" spans="1:18" ht="21" customHeight="1" x14ac:dyDescent="0.3">
      <c r="A139" s="474" t="s">
        <v>223</v>
      </c>
      <c r="B139" s="501">
        <v>4</v>
      </c>
      <c r="C139" s="588">
        <v>2</v>
      </c>
      <c r="D139" s="586">
        <v>1</v>
      </c>
      <c r="E139" s="586">
        <v>1</v>
      </c>
      <c r="F139" s="586">
        <v>0</v>
      </c>
      <c r="G139" s="587">
        <v>0</v>
      </c>
      <c r="H139" s="501">
        <v>4</v>
      </c>
      <c r="I139" s="513">
        <v>0</v>
      </c>
      <c r="J139" s="514">
        <v>4</v>
      </c>
      <c r="K139" s="501">
        <v>1</v>
      </c>
      <c r="L139" s="513">
        <v>0</v>
      </c>
      <c r="M139" s="514">
        <v>1</v>
      </c>
      <c r="N139" s="517">
        <v>0</v>
      </c>
      <c r="O139" s="511">
        <v>0</v>
      </c>
      <c r="P139" s="511">
        <v>0</v>
      </c>
      <c r="Q139" s="512">
        <v>9</v>
      </c>
      <c r="R139" s="225"/>
    </row>
    <row r="140" spans="1:18" ht="21" customHeight="1" x14ac:dyDescent="0.3">
      <c r="A140" s="474" t="s">
        <v>224</v>
      </c>
      <c r="B140" s="501">
        <v>120</v>
      </c>
      <c r="C140" s="588">
        <v>64</v>
      </c>
      <c r="D140" s="586">
        <v>25</v>
      </c>
      <c r="E140" s="586">
        <v>19</v>
      </c>
      <c r="F140" s="586">
        <v>1</v>
      </c>
      <c r="G140" s="587">
        <v>11</v>
      </c>
      <c r="H140" s="501">
        <v>52</v>
      </c>
      <c r="I140" s="513">
        <v>16</v>
      </c>
      <c r="J140" s="514">
        <v>36</v>
      </c>
      <c r="K140" s="501">
        <v>22</v>
      </c>
      <c r="L140" s="513">
        <v>10</v>
      </c>
      <c r="M140" s="514">
        <v>12</v>
      </c>
      <c r="N140" s="517">
        <v>0</v>
      </c>
      <c r="O140" s="511">
        <v>7</v>
      </c>
      <c r="P140" s="511">
        <v>5</v>
      </c>
      <c r="Q140" s="512">
        <v>206</v>
      </c>
      <c r="R140" s="225"/>
    </row>
    <row r="141" spans="1:18" ht="21" customHeight="1" x14ac:dyDescent="0.3">
      <c r="A141" s="474" t="s">
        <v>225</v>
      </c>
      <c r="B141" s="501">
        <v>223</v>
      </c>
      <c r="C141" s="588">
        <v>101</v>
      </c>
      <c r="D141" s="586">
        <v>64</v>
      </c>
      <c r="E141" s="586">
        <v>48</v>
      </c>
      <c r="F141" s="586">
        <v>3</v>
      </c>
      <c r="G141" s="587">
        <v>7</v>
      </c>
      <c r="H141" s="501">
        <v>136</v>
      </c>
      <c r="I141" s="515">
        <v>32</v>
      </c>
      <c r="J141" s="514">
        <v>104</v>
      </c>
      <c r="K141" s="501">
        <v>36</v>
      </c>
      <c r="L141" s="515">
        <v>19</v>
      </c>
      <c r="M141" s="514">
        <v>17</v>
      </c>
      <c r="N141" s="516">
        <v>0</v>
      </c>
      <c r="O141" s="511">
        <v>26</v>
      </c>
      <c r="P141" s="511">
        <v>8</v>
      </c>
      <c r="Q141" s="512">
        <v>429</v>
      </c>
      <c r="R141" s="225"/>
    </row>
    <row r="142" spans="1:18" ht="21" customHeight="1" x14ac:dyDescent="0.3">
      <c r="A142" s="474" t="s">
        <v>226</v>
      </c>
      <c r="B142" s="501">
        <v>4</v>
      </c>
      <c r="C142" s="588">
        <v>1</v>
      </c>
      <c r="D142" s="586">
        <v>0</v>
      </c>
      <c r="E142" s="586">
        <v>2</v>
      </c>
      <c r="F142" s="586">
        <v>0</v>
      </c>
      <c r="G142" s="587">
        <v>1</v>
      </c>
      <c r="H142" s="501">
        <v>2</v>
      </c>
      <c r="I142" s="513">
        <v>0</v>
      </c>
      <c r="J142" s="514">
        <v>2</v>
      </c>
      <c r="K142" s="501">
        <v>0</v>
      </c>
      <c r="L142" s="513">
        <v>0</v>
      </c>
      <c r="M142" s="514">
        <v>0</v>
      </c>
      <c r="N142" s="517">
        <v>0</v>
      </c>
      <c r="O142" s="511">
        <v>0</v>
      </c>
      <c r="P142" s="511">
        <v>0</v>
      </c>
      <c r="Q142" s="512">
        <v>6</v>
      </c>
      <c r="R142" s="225"/>
    </row>
    <row r="143" spans="1:18" ht="21" customHeight="1" x14ac:dyDescent="0.3">
      <c r="A143" s="474" t="s">
        <v>345</v>
      </c>
      <c r="B143" s="501">
        <v>241</v>
      </c>
      <c r="C143" s="588">
        <v>93</v>
      </c>
      <c r="D143" s="586">
        <v>75</v>
      </c>
      <c r="E143" s="586">
        <v>57</v>
      </c>
      <c r="F143" s="586">
        <v>5</v>
      </c>
      <c r="G143" s="587">
        <v>11</v>
      </c>
      <c r="H143" s="501">
        <v>113</v>
      </c>
      <c r="I143" s="513">
        <v>25</v>
      </c>
      <c r="J143" s="514">
        <v>88</v>
      </c>
      <c r="K143" s="501">
        <v>66</v>
      </c>
      <c r="L143" s="513">
        <v>30</v>
      </c>
      <c r="M143" s="514">
        <v>36</v>
      </c>
      <c r="N143" s="517">
        <v>0</v>
      </c>
      <c r="O143" s="511">
        <v>1</v>
      </c>
      <c r="P143" s="511">
        <v>1</v>
      </c>
      <c r="Q143" s="512">
        <v>422</v>
      </c>
      <c r="R143" s="225"/>
    </row>
    <row r="144" spans="1:18" ht="21" customHeight="1" x14ac:dyDescent="0.3">
      <c r="A144" s="474" t="s">
        <v>346</v>
      </c>
      <c r="B144" s="501">
        <v>100</v>
      </c>
      <c r="C144" s="588">
        <v>50</v>
      </c>
      <c r="D144" s="586">
        <v>36</v>
      </c>
      <c r="E144" s="586">
        <v>10</v>
      </c>
      <c r="F144" s="586">
        <v>0</v>
      </c>
      <c r="G144" s="587">
        <v>4</v>
      </c>
      <c r="H144" s="501">
        <v>54</v>
      </c>
      <c r="I144" s="521">
        <v>12</v>
      </c>
      <c r="J144" s="519">
        <v>42</v>
      </c>
      <c r="K144" s="501">
        <v>29</v>
      </c>
      <c r="L144" s="515">
        <v>17</v>
      </c>
      <c r="M144" s="518">
        <v>12</v>
      </c>
      <c r="N144" s="516">
        <v>0</v>
      </c>
      <c r="O144" s="511">
        <v>2</v>
      </c>
      <c r="P144" s="511">
        <v>2</v>
      </c>
      <c r="Q144" s="512">
        <v>187</v>
      </c>
      <c r="R144" s="225"/>
    </row>
    <row r="145" spans="1:18" ht="21" customHeight="1" x14ac:dyDescent="0.3">
      <c r="A145" s="474" t="s">
        <v>227</v>
      </c>
      <c r="B145" s="501">
        <v>100</v>
      </c>
      <c r="C145" s="588">
        <v>49</v>
      </c>
      <c r="D145" s="586">
        <v>34</v>
      </c>
      <c r="E145" s="586">
        <v>14</v>
      </c>
      <c r="F145" s="586">
        <v>1</v>
      </c>
      <c r="G145" s="587">
        <v>2</v>
      </c>
      <c r="H145" s="501">
        <v>37</v>
      </c>
      <c r="I145" s="513">
        <v>21</v>
      </c>
      <c r="J145" s="514">
        <v>16</v>
      </c>
      <c r="K145" s="501">
        <v>13</v>
      </c>
      <c r="L145" s="513">
        <v>5</v>
      </c>
      <c r="M145" s="514">
        <v>8</v>
      </c>
      <c r="N145" s="517">
        <v>0</v>
      </c>
      <c r="O145" s="511">
        <v>3</v>
      </c>
      <c r="P145" s="511">
        <v>4</v>
      </c>
      <c r="Q145" s="512">
        <v>157</v>
      </c>
      <c r="R145" s="225"/>
    </row>
    <row r="146" spans="1:18" ht="21" customHeight="1" x14ac:dyDescent="0.3">
      <c r="A146" s="474" t="s">
        <v>228</v>
      </c>
      <c r="B146" s="501">
        <v>46</v>
      </c>
      <c r="C146" s="588">
        <v>22</v>
      </c>
      <c r="D146" s="586">
        <v>18</v>
      </c>
      <c r="E146" s="586">
        <v>4</v>
      </c>
      <c r="F146" s="586">
        <v>1</v>
      </c>
      <c r="G146" s="587">
        <v>1</v>
      </c>
      <c r="H146" s="501">
        <v>14</v>
      </c>
      <c r="I146" s="513">
        <v>6</v>
      </c>
      <c r="J146" s="514">
        <v>8</v>
      </c>
      <c r="K146" s="501">
        <v>3</v>
      </c>
      <c r="L146" s="513">
        <v>1</v>
      </c>
      <c r="M146" s="514">
        <v>2</v>
      </c>
      <c r="N146" s="517">
        <v>0</v>
      </c>
      <c r="O146" s="511">
        <v>1</v>
      </c>
      <c r="P146" s="511">
        <v>3</v>
      </c>
      <c r="Q146" s="512">
        <v>67</v>
      </c>
      <c r="R146" s="225"/>
    </row>
    <row r="147" spans="1:18" ht="21" customHeight="1" x14ac:dyDescent="0.3">
      <c r="A147" s="474" t="s">
        <v>229</v>
      </c>
      <c r="B147" s="501">
        <v>3687</v>
      </c>
      <c r="C147" s="588">
        <v>1673</v>
      </c>
      <c r="D147" s="586">
        <v>1175</v>
      </c>
      <c r="E147" s="586">
        <v>595</v>
      </c>
      <c r="F147" s="586">
        <v>60</v>
      </c>
      <c r="G147" s="587">
        <v>184</v>
      </c>
      <c r="H147" s="501">
        <v>1805</v>
      </c>
      <c r="I147" s="513">
        <v>734</v>
      </c>
      <c r="J147" s="514">
        <v>1071</v>
      </c>
      <c r="K147" s="501">
        <v>896</v>
      </c>
      <c r="L147" s="513">
        <v>463</v>
      </c>
      <c r="M147" s="514">
        <v>430</v>
      </c>
      <c r="N147" s="517">
        <v>3</v>
      </c>
      <c r="O147" s="511">
        <v>192</v>
      </c>
      <c r="P147" s="511">
        <v>122</v>
      </c>
      <c r="Q147" s="512">
        <v>6702</v>
      </c>
      <c r="R147" s="225"/>
    </row>
    <row r="148" spans="1:18" ht="21" customHeight="1" x14ac:dyDescent="0.3">
      <c r="A148" s="474" t="s">
        <v>230</v>
      </c>
      <c r="B148" s="501">
        <v>224</v>
      </c>
      <c r="C148" s="588">
        <v>103</v>
      </c>
      <c r="D148" s="586">
        <v>67</v>
      </c>
      <c r="E148" s="586">
        <v>30</v>
      </c>
      <c r="F148" s="586">
        <v>2</v>
      </c>
      <c r="G148" s="587">
        <v>22</v>
      </c>
      <c r="H148" s="501">
        <v>121</v>
      </c>
      <c r="I148" s="513">
        <v>36</v>
      </c>
      <c r="J148" s="514">
        <v>85</v>
      </c>
      <c r="K148" s="501">
        <v>43</v>
      </c>
      <c r="L148" s="513">
        <v>17</v>
      </c>
      <c r="M148" s="514">
        <v>26</v>
      </c>
      <c r="N148" s="517">
        <v>0</v>
      </c>
      <c r="O148" s="511">
        <v>17</v>
      </c>
      <c r="P148" s="511">
        <v>8</v>
      </c>
      <c r="Q148" s="512">
        <v>413</v>
      </c>
      <c r="R148" s="225"/>
    </row>
    <row r="149" spans="1:18" ht="21" customHeight="1" x14ac:dyDescent="0.3">
      <c r="A149" s="474" t="s">
        <v>231</v>
      </c>
      <c r="B149" s="501">
        <v>104</v>
      </c>
      <c r="C149" s="588">
        <v>52</v>
      </c>
      <c r="D149" s="586">
        <v>26</v>
      </c>
      <c r="E149" s="586">
        <v>16</v>
      </c>
      <c r="F149" s="586">
        <v>1</v>
      </c>
      <c r="G149" s="587">
        <v>9</v>
      </c>
      <c r="H149" s="501">
        <v>63</v>
      </c>
      <c r="I149" s="513">
        <v>24</v>
      </c>
      <c r="J149" s="514">
        <v>39</v>
      </c>
      <c r="K149" s="501">
        <v>23</v>
      </c>
      <c r="L149" s="513">
        <v>12</v>
      </c>
      <c r="M149" s="514">
        <v>11</v>
      </c>
      <c r="N149" s="517">
        <v>0</v>
      </c>
      <c r="O149" s="511">
        <v>3</v>
      </c>
      <c r="P149" s="511">
        <v>5</v>
      </c>
      <c r="Q149" s="512">
        <v>198</v>
      </c>
      <c r="R149" s="225"/>
    </row>
    <row r="150" spans="1:18" ht="21" customHeight="1" x14ac:dyDescent="0.3">
      <c r="A150" s="474" t="s">
        <v>232</v>
      </c>
      <c r="B150" s="501">
        <v>138</v>
      </c>
      <c r="C150" s="588">
        <v>66</v>
      </c>
      <c r="D150" s="586">
        <v>39</v>
      </c>
      <c r="E150" s="586">
        <v>28</v>
      </c>
      <c r="F150" s="586">
        <v>2</v>
      </c>
      <c r="G150" s="587">
        <v>3</v>
      </c>
      <c r="H150" s="501">
        <v>50</v>
      </c>
      <c r="I150" s="513">
        <v>16</v>
      </c>
      <c r="J150" s="514">
        <v>34</v>
      </c>
      <c r="K150" s="501">
        <v>31</v>
      </c>
      <c r="L150" s="513">
        <v>12</v>
      </c>
      <c r="M150" s="514">
        <v>19</v>
      </c>
      <c r="N150" s="517">
        <v>0</v>
      </c>
      <c r="O150" s="511">
        <v>3</v>
      </c>
      <c r="P150" s="511">
        <v>4</v>
      </c>
      <c r="Q150" s="512">
        <v>226</v>
      </c>
      <c r="R150" s="225"/>
    </row>
    <row r="151" spans="1:18" ht="21" customHeight="1" x14ac:dyDescent="0.3">
      <c r="A151" s="474" t="s">
        <v>233</v>
      </c>
      <c r="B151" s="501">
        <v>529</v>
      </c>
      <c r="C151" s="588">
        <v>235</v>
      </c>
      <c r="D151" s="586">
        <v>176</v>
      </c>
      <c r="E151" s="586">
        <v>97</v>
      </c>
      <c r="F151" s="586">
        <v>5</v>
      </c>
      <c r="G151" s="587">
        <v>16</v>
      </c>
      <c r="H151" s="501">
        <v>268</v>
      </c>
      <c r="I151" s="513">
        <v>108</v>
      </c>
      <c r="J151" s="514">
        <v>160</v>
      </c>
      <c r="K151" s="501">
        <v>71</v>
      </c>
      <c r="L151" s="513">
        <v>32</v>
      </c>
      <c r="M151" s="514">
        <v>39</v>
      </c>
      <c r="N151" s="517">
        <v>0</v>
      </c>
      <c r="O151" s="511">
        <v>21</v>
      </c>
      <c r="P151" s="511">
        <v>7</v>
      </c>
      <c r="Q151" s="512">
        <v>896</v>
      </c>
      <c r="R151" s="225"/>
    </row>
    <row r="152" spans="1:18" ht="21" customHeight="1" x14ac:dyDescent="0.3">
      <c r="A152" s="474" t="s">
        <v>347</v>
      </c>
      <c r="B152" s="501">
        <v>23</v>
      </c>
      <c r="C152" s="588">
        <v>8</v>
      </c>
      <c r="D152" s="586">
        <v>5</v>
      </c>
      <c r="E152" s="586">
        <v>6</v>
      </c>
      <c r="F152" s="586">
        <v>2</v>
      </c>
      <c r="G152" s="587">
        <v>2</v>
      </c>
      <c r="H152" s="501">
        <v>16</v>
      </c>
      <c r="I152" s="513">
        <v>6</v>
      </c>
      <c r="J152" s="514">
        <v>10</v>
      </c>
      <c r="K152" s="501">
        <v>2</v>
      </c>
      <c r="L152" s="513">
        <v>2</v>
      </c>
      <c r="M152" s="514">
        <v>0</v>
      </c>
      <c r="N152" s="517">
        <v>0</v>
      </c>
      <c r="O152" s="511">
        <v>0</v>
      </c>
      <c r="P152" s="511">
        <v>1</v>
      </c>
      <c r="Q152" s="512">
        <v>42</v>
      </c>
      <c r="R152" s="225"/>
    </row>
    <row r="153" spans="1:18" ht="21" customHeight="1" x14ac:dyDescent="0.3">
      <c r="A153" s="474" t="s">
        <v>234</v>
      </c>
      <c r="B153" s="501">
        <v>186</v>
      </c>
      <c r="C153" s="588">
        <v>85</v>
      </c>
      <c r="D153" s="586">
        <v>59</v>
      </c>
      <c r="E153" s="586">
        <v>28</v>
      </c>
      <c r="F153" s="586">
        <v>4</v>
      </c>
      <c r="G153" s="587">
        <v>10</v>
      </c>
      <c r="H153" s="501">
        <v>114</v>
      </c>
      <c r="I153" s="513">
        <v>66</v>
      </c>
      <c r="J153" s="514">
        <v>48</v>
      </c>
      <c r="K153" s="501">
        <v>43</v>
      </c>
      <c r="L153" s="513">
        <v>18</v>
      </c>
      <c r="M153" s="514">
        <v>25</v>
      </c>
      <c r="N153" s="517">
        <v>0</v>
      </c>
      <c r="O153" s="511">
        <v>10</v>
      </c>
      <c r="P153" s="511">
        <v>26</v>
      </c>
      <c r="Q153" s="512">
        <v>379</v>
      </c>
      <c r="R153" s="225"/>
    </row>
    <row r="154" spans="1:18" ht="21" customHeight="1" x14ac:dyDescent="0.3">
      <c r="A154" s="474" t="s">
        <v>235</v>
      </c>
      <c r="B154" s="501">
        <v>64</v>
      </c>
      <c r="C154" s="588">
        <v>38</v>
      </c>
      <c r="D154" s="586">
        <v>12</v>
      </c>
      <c r="E154" s="586">
        <v>12</v>
      </c>
      <c r="F154" s="586">
        <v>0</v>
      </c>
      <c r="G154" s="587">
        <v>2</v>
      </c>
      <c r="H154" s="501">
        <v>21</v>
      </c>
      <c r="I154" s="524">
        <v>7</v>
      </c>
      <c r="J154" s="514">
        <v>14</v>
      </c>
      <c r="K154" s="501">
        <v>13</v>
      </c>
      <c r="L154" s="515">
        <v>6</v>
      </c>
      <c r="M154" s="514">
        <v>7</v>
      </c>
      <c r="N154" s="516">
        <v>0</v>
      </c>
      <c r="O154" s="511">
        <v>3</v>
      </c>
      <c r="P154" s="511">
        <v>1</v>
      </c>
      <c r="Q154" s="512">
        <v>102</v>
      </c>
      <c r="R154" s="225"/>
    </row>
    <row r="155" spans="1:18" ht="21" customHeight="1" x14ac:dyDescent="0.3">
      <c r="A155" s="474" t="s">
        <v>236</v>
      </c>
      <c r="B155" s="501">
        <v>50</v>
      </c>
      <c r="C155" s="588">
        <v>20</v>
      </c>
      <c r="D155" s="586">
        <v>11</v>
      </c>
      <c r="E155" s="586">
        <v>13</v>
      </c>
      <c r="F155" s="586">
        <v>2</v>
      </c>
      <c r="G155" s="587">
        <v>4</v>
      </c>
      <c r="H155" s="501">
        <v>15</v>
      </c>
      <c r="I155" s="513">
        <v>4</v>
      </c>
      <c r="J155" s="514">
        <v>11</v>
      </c>
      <c r="K155" s="501">
        <v>5</v>
      </c>
      <c r="L155" s="513">
        <v>3</v>
      </c>
      <c r="M155" s="514">
        <v>2</v>
      </c>
      <c r="N155" s="517">
        <v>0</v>
      </c>
      <c r="O155" s="511">
        <v>1</v>
      </c>
      <c r="P155" s="511">
        <v>3</v>
      </c>
      <c r="Q155" s="512">
        <v>74</v>
      </c>
      <c r="R155" s="225"/>
    </row>
    <row r="156" spans="1:18" ht="21" customHeight="1" x14ac:dyDescent="0.3">
      <c r="A156" s="474" t="s">
        <v>237</v>
      </c>
      <c r="B156" s="501">
        <v>40</v>
      </c>
      <c r="C156" s="588">
        <v>21</v>
      </c>
      <c r="D156" s="586">
        <v>9</v>
      </c>
      <c r="E156" s="586">
        <v>7</v>
      </c>
      <c r="F156" s="586">
        <v>1</v>
      </c>
      <c r="G156" s="587">
        <v>2</v>
      </c>
      <c r="H156" s="501">
        <v>9</v>
      </c>
      <c r="I156" s="513">
        <v>5</v>
      </c>
      <c r="J156" s="514">
        <v>4</v>
      </c>
      <c r="K156" s="501">
        <v>6</v>
      </c>
      <c r="L156" s="513">
        <v>0</v>
      </c>
      <c r="M156" s="514">
        <v>6</v>
      </c>
      <c r="N156" s="517">
        <v>0</v>
      </c>
      <c r="O156" s="511">
        <v>2</v>
      </c>
      <c r="P156" s="511">
        <v>0</v>
      </c>
      <c r="Q156" s="512">
        <v>57</v>
      </c>
      <c r="R156" s="225"/>
    </row>
    <row r="157" spans="1:18" ht="21" customHeight="1" x14ac:dyDescent="0.3">
      <c r="A157" s="474" t="s">
        <v>238</v>
      </c>
      <c r="B157" s="501">
        <v>23</v>
      </c>
      <c r="C157" s="588">
        <v>11</v>
      </c>
      <c r="D157" s="586">
        <v>10</v>
      </c>
      <c r="E157" s="586">
        <v>2</v>
      </c>
      <c r="F157" s="586">
        <v>0</v>
      </c>
      <c r="G157" s="587">
        <v>0</v>
      </c>
      <c r="H157" s="501">
        <v>12</v>
      </c>
      <c r="I157" s="513">
        <v>2</v>
      </c>
      <c r="J157" s="514">
        <v>10</v>
      </c>
      <c r="K157" s="501">
        <v>5</v>
      </c>
      <c r="L157" s="513">
        <v>2</v>
      </c>
      <c r="M157" s="514">
        <v>3</v>
      </c>
      <c r="N157" s="517">
        <v>0</v>
      </c>
      <c r="O157" s="511">
        <v>1</v>
      </c>
      <c r="P157" s="511">
        <v>0</v>
      </c>
      <c r="Q157" s="512">
        <v>41</v>
      </c>
      <c r="R157" s="225"/>
    </row>
    <row r="158" spans="1:18" ht="21" customHeight="1" x14ac:dyDescent="0.3">
      <c r="A158" s="474" t="s">
        <v>239</v>
      </c>
      <c r="B158" s="501">
        <v>41</v>
      </c>
      <c r="C158" s="588">
        <v>26</v>
      </c>
      <c r="D158" s="586">
        <v>10</v>
      </c>
      <c r="E158" s="586">
        <v>3</v>
      </c>
      <c r="F158" s="586">
        <v>1</v>
      </c>
      <c r="G158" s="587">
        <v>1</v>
      </c>
      <c r="H158" s="501">
        <v>9</v>
      </c>
      <c r="I158" s="513">
        <v>5</v>
      </c>
      <c r="J158" s="514">
        <v>4</v>
      </c>
      <c r="K158" s="501">
        <v>4</v>
      </c>
      <c r="L158" s="515">
        <v>2</v>
      </c>
      <c r="M158" s="514">
        <v>2</v>
      </c>
      <c r="N158" s="516">
        <v>0</v>
      </c>
      <c r="O158" s="511">
        <v>1</v>
      </c>
      <c r="P158" s="511">
        <v>1</v>
      </c>
      <c r="Q158" s="512">
        <v>56</v>
      </c>
      <c r="R158" s="225"/>
    </row>
    <row r="159" spans="1:18" ht="21" customHeight="1" x14ac:dyDescent="0.3">
      <c r="A159" s="474" t="s">
        <v>240</v>
      </c>
      <c r="B159" s="501">
        <v>353</v>
      </c>
      <c r="C159" s="588">
        <v>169</v>
      </c>
      <c r="D159" s="586">
        <v>105</v>
      </c>
      <c r="E159" s="586">
        <v>62</v>
      </c>
      <c r="F159" s="586">
        <v>3</v>
      </c>
      <c r="G159" s="587">
        <v>14</v>
      </c>
      <c r="H159" s="501">
        <v>139</v>
      </c>
      <c r="I159" s="513">
        <v>49</v>
      </c>
      <c r="J159" s="514">
        <v>90</v>
      </c>
      <c r="K159" s="501">
        <v>60</v>
      </c>
      <c r="L159" s="515">
        <v>31</v>
      </c>
      <c r="M159" s="514">
        <v>29</v>
      </c>
      <c r="N159" s="516">
        <v>0</v>
      </c>
      <c r="O159" s="511">
        <v>12</v>
      </c>
      <c r="P159" s="511">
        <v>6</v>
      </c>
      <c r="Q159" s="512">
        <v>570</v>
      </c>
      <c r="R159" s="225"/>
    </row>
    <row r="160" spans="1:18" ht="21" customHeight="1" x14ac:dyDescent="0.3">
      <c r="A160" s="474" t="s">
        <v>241</v>
      </c>
      <c r="B160" s="501">
        <v>1731</v>
      </c>
      <c r="C160" s="588">
        <v>781</v>
      </c>
      <c r="D160" s="586">
        <v>509</v>
      </c>
      <c r="E160" s="586">
        <v>285</v>
      </c>
      <c r="F160" s="586">
        <v>20</v>
      </c>
      <c r="G160" s="587">
        <v>136</v>
      </c>
      <c r="H160" s="501">
        <v>1209</v>
      </c>
      <c r="I160" s="513">
        <v>335</v>
      </c>
      <c r="J160" s="514">
        <v>874</v>
      </c>
      <c r="K160" s="501">
        <v>378</v>
      </c>
      <c r="L160" s="513">
        <v>204</v>
      </c>
      <c r="M160" s="514">
        <v>174</v>
      </c>
      <c r="N160" s="517">
        <v>0</v>
      </c>
      <c r="O160" s="511">
        <v>112</v>
      </c>
      <c r="P160" s="511">
        <v>62</v>
      </c>
      <c r="Q160" s="512">
        <v>3492</v>
      </c>
      <c r="R160" s="225"/>
    </row>
    <row r="161" spans="1:18" ht="21" customHeight="1" x14ac:dyDescent="0.3">
      <c r="A161" s="474" t="s">
        <v>242</v>
      </c>
      <c r="B161" s="501">
        <v>87</v>
      </c>
      <c r="C161" s="588">
        <v>30</v>
      </c>
      <c r="D161" s="586">
        <v>38</v>
      </c>
      <c r="E161" s="586">
        <v>14</v>
      </c>
      <c r="F161" s="586">
        <v>0</v>
      </c>
      <c r="G161" s="587">
        <v>5</v>
      </c>
      <c r="H161" s="501">
        <v>42</v>
      </c>
      <c r="I161" s="513">
        <v>10</v>
      </c>
      <c r="J161" s="514">
        <v>32</v>
      </c>
      <c r="K161" s="501">
        <v>18</v>
      </c>
      <c r="L161" s="515">
        <v>7</v>
      </c>
      <c r="M161" s="514">
        <v>11</v>
      </c>
      <c r="N161" s="516">
        <v>0</v>
      </c>
      <c r="O161" s="511">
        <v>4</v>
      </c>
      <c r="P161" s="511">
        <v>1</v>
      </c>
      <c r="Q161" s="512">
        <v>152</v>
      </c>
      <c r="R161" s="225"/>
    </row>
    <row r="162" spans="1:18" ht="21" customHeight="1" x14ac:dyDescent="0.3">
      <c r="A162" s="474" t="s">
        <v>243</v>
      </c>
      <c r="B162" s="501">
        <v>22</v>
      </c>
      <c r="C162" s="588">
        <v>6</v>
      </c>
      <c r="D162" s="586">
        <v>9</v>
      </c>
      <c r="E162" s="586">
        <v>5</v>
      </c>
      <c r="F162" s="586">
        <v>0</v>
      </c>
      <c r="G162" s="587">
        <v>2</v>
      </c>
      <c r="H162" s="501">
        <v>5</v>
      </c>
      <c r="I162" s="513">
        <v>2</v>
      </c>
      <c r="J162" s="514">
        <v>3</v>
      </c>
      <c r="K162" s="501">
        <v>4</v>
      </c>
      <c r="L162" s="513">
        <v>1</v>
      </c>
      <c r="M162" s="514">
        <v>3</v>
      </c>
      <c r="N162" s="517">
        <v>0</v>
      </c>
      <c r="O162" s="511">
        <v>0</v>
      </c>
      <c r="P162" s="511">
        <v>0</v>
      </c>
      <c r="Q162" s="512">
        <v>31</v>
      </c>
      <c r="R162" s="225"/>
    </row>
    <row r="163" spans="1:18" ht="21" customHeight="1" x14ac:dyDescent="0.3">
      <c r="A163" s="474" t="s">
        <v>348</v>
      </c>
      <c r="B163" s="501">
        <v>142</v>
      </c>
      <c r="C163" s="588">
        <v>66</v>
      </c>
      <c r="D163" s="586">
        <v>39</v>
      </c>
      <c r="E163" s="586">
        <v>29</v>
      </c>
      <c r="F163" s="586">
        <v>4</v>
      </c>
      <c r="G163" s="587">
        <v>4</v>
      </c>
      <c r="H163" s="501">
        <v>68</v>
      </c>
      <c r="I163" s="513">
        <v>21</v>
      </c>
      <c r="J163" s="514">
        <v>47</v>
      </c>
      <c r="K163" s="501">
        <v>30</v>
      </c>
      <c r="L163" s="513">
        <v>12</v>
      </c>
      <c r="M163" s="514">
        <v>18</v>
      </c>
      <c r="N163" s="517">
        <v>0</v>
      </c>
      <c r="O163" s="511">
        <v>2</v>
      </c>
      <c r="P163" s="511">
        <v>5</v>
      </c>
      <c r="Q163" s="512">
        <v>247</v>
      </c>
      <c r="R163" s="225"/>
    </row>
    <row r="164" spans="1:18" ht="21" customHeight="1" x14ac:dyDescent="0.3">
      <c r="A164" s="474" t="s">
        <v>244</v>
      </c>
      <c r="B164" s="501">
        <v>80</v>
      </c>
      <c r="C164" s="588">
        <v>44</v>
      </c>
      <c r="D164" s="586">
        <v>22</v>
      </c>
      <c r="E164" s="586">
        <v>9</v>
      </c>
      <c r="F164" s="586">
        <v>1</v>
      </c>
      <c r="G164" s="587">
        <v>4</v>
      </c>
      <c r="H164" s="501">
        <v>43</v>
      </c>
      <c r="I164" s="513">
        <v>18</v>
      </c>
      <c r="J164" s="514">
        <v>25</v>
      </c>
      <c r="K164" s="501">
        <v>12</v>
      </c>
      <c r="L164" s="513">
        <v>6</v>
      </c>
      <c r="M164" s="514">
        <v>6</v>
      </c>
      <c r="N164" s="517">
        <v>0</v>
      </c>
      <c r="O164" s="511">
        <v>8</v>
      </c>
      <c r="P164" s="511">
        <v>2</v>
      </c>
      <c r="Q164" s="512">
        <v>145</v>
      </c>
      <c r="R164" s="225"/>
    </row>
    <row r="165" spans="1:18" ht="21" customHeight="1" x14ac:dyDescent="0.3">
      <c r="A165" s="474" t="s">
        <v>245</v>
      </c>
      <c r="B165" s="501">
        <v>12</v>
      </c>
      <c r="C165" s="588">
        <v>7</v>
      </c>
      <c r="D165" s="586">
        <v>3</v>
      </c>
      <c r="E165" s="586">
        <v>2</v>
      </c>
      <c r="F165" s="586">
        <v>0</v>
      </c>
      <c r="G165" s="587">
        <v>0</v>
      </c>
      <c r="H165" s="501">
        <v>7</v>
      </c>
      <c r="I165" s="513">
        <v>3</v>
      </c>
      <c r="J165" s="514">
        <v>4</v>
      </c>
      <c r="K165" s="501">
        <v>4</v>
      </c>
      <c r="L165" s="515">
        <v>3</v>
      </c>
      <c r="M165" s="514">
        <v>1</v>
      </c>
      <c r="N165" s="516">
        <v>0</v>
      </c>
      <c r="O165" s="511">
        <v>0</v>
      </c>
      <c r="P165" s="511">
        <v>1</v>
      </c>
      <c r="Q165" s="512">
        <v>24</v>
      </c>
      <c r="R165" s="225"/>
    </row>
    <row r="166" spans="1:18" ht="21" customHeight="1" x14ac:dyDescent="0.3">
      <c r="A166" s="474" t="s">
        <v>246</v>
      </c>
      <c r="B166" s="501">
        <v>254</v>
      </c>
      <c r="C166" s="588">
        <v>109</v>
      </c>
      <c r="D166" s="586">
        <v>77</v>
      </c>
      <c r="E166" s="586">
        <v>47</v>
      </c>
      <c r="F166" s="586">
        <v>8</v>
      </c>
      <c r="G166" s="587">
        <v>13</v>
      </c>
      <c r="H166" s="501">
        <v>149</v>
      </c>
      <c r="I166" s="513">
        <v>56</v>
      </c>
      <c r="J166" s="514">
        <v>93</v>
      </c>
      <c r="K166" s="501">
        <v>49</v>
      </c>
      <c r="L166" s="513">
        <v>25</v>
      </c>
      <c r="M166" s="514">
        <v>24</v>
      </c>
      <c r="N166" s="517">
        <v>0</v>
      </c>
      <c r="O166" s="511">
        <v>25</v>
      </c>
      <c r="P166" s="511">
        <v>21</v>
      </c>
      <c r="Q166" s="512">
        <v>498</v>
      </c>
      <c r="R166" s="225"/>
    </row>
    <row r="167" spans="1:18" ht="21" customHeight="1" x14ac:dyDescent="0.3">
      <c r="A167" s="474" t="s">
        <v>359</v>
      </c>
      <c r="B167" s="501">
        <v>42</v>
      </c>
      <c r="C167" s="588">
        <v>18</v>
      </c>
      <c r="D167" s="586">
        <v>13</v>
      </c>
      <c r="E167" s="586">
        <v>7</v>
      </c>
      <c r="F167" s="586">
        <v>2</v>
      </c>
      <c r="G167" s="587">
        <v>2</v>
      </c>
      <c r="H167" s="501">
        <v>29</v>
      </c>
      <c r="I167" s="513">
        <v>7</v>
      </c>
      <c r="J167" s="514">
        <v>22</v>
      </c>
      <c r="K167" s="501">
        <v>6</v>
      </c>
      <c r="L167" s="513">
        <v>1</v>
      </c>
      <c r="M167" s="514">
        <v>5</v>
      </c>
      <c r="N167" s="517">
        <v>0</v>
      </c>
      <c r="O167" s="511">
        <v>0</v>
      </c>
      <c r="P167" s="511">
        <v>0</v>
      </c>
      <c r="Q167" s="512">
        <v>77</v>
      </c>
      <c r="R167" s="225"/>
    </row>
    <row r="168" spans="1:18" ht="21" customHeight="1" x14ac:dyDescent="0.3">
      <c r="A168" s="474" t="s">
        <v>247</v>
      </c>
      <c r="B168" s="501">
        <v>50</v>
      </c>
      <c r="C168" s="588">
        <v>23</v>
      </c>
      <c r="D168" s="586">
        <v>17</v>
      </c>
      <c r="E168" s="586">
        <v>8</v>
      </c>
      <c r="F168" s="586">
        <v>0</v>
      </c>
      <c r="G168" s="587">
        <v>2</v>
      </c>
      <c r="H168" s="501">
        <v>21</v>
      </c>
      <c r="I168" s="513">
        <v>7</v>
      </c>
      <c r="J168" s="514">
        <v>14</v>
      </c>
      <c r="K168" s="501">
        <v>4</v>
      </c>
      <c r="L168" s="513">
        <v>3</v>
      </c>
      <c r="M168" s="514">
        <v>1</v>
      </c>
      <c r="N168" s="517">
        <v>0</v>
      </c>
      <c r="O168" s="511">
        <v>1</v>
      </c>
      <c r="P168" s="511">
        <v>0</v>
      </c>
      <c r="Q168" s="512">
        <v>76</v>
      </c>
      <c r="R168" s="225"/>
    </row>
    <row r="169" spans="1:18" ht="21" customHeight="1" x14ac:dyDescent="0.3">
      <c r="A169" s="474" t="s">
        <v>249</v>
      </c>
      <c r="B169" s="501">
        <v>143</v>
      </c>
      <c r="C169" s="588">
        <v>69</v>
      </c>
      <c r="D169" s="586">
        <v>45</v>
      </c>
      <c r="E169" s="586">
        <v>23</v>
      </c>
      <c r="F169" s="586">
        <v>1</v>
      </c>
      <c r="G169" s="587">
        <v>5</v>
      </c>
      <c r="H169" s="501">
        <v>63</v>
      </c>
      <c r="I169" s="513">
        <v>29</v>
      </c>
      <c r="J169" s="514">
        <v>34</v>
      </c>
      <c r="K169" s="501">
        <v>17</v>
      </c>
      <c r="L169" s="513">
        <v>4</v>
      </c>
      <c r="M169" s="514">
        <v>13</v>
      </c>
      <c r="N169" s="517">
        <v>0</v>
      </c>
      <c r="O169" s="511">
        <v>5</v>
      </c>
      <c r="P169" s="511">
        <v>1</v>
      </c>
      <c r="Q169" s="512">
        <v>229</v>
      </c>
      <c r="R169" s="225"/>
    </row>
    <row r="170" spans="1:18" ht="21" customHeight="1" x14ac:dyDescent="0.3">
      <c r="A170" s="474" t="s">
        <v>248</v>
      </c>
      <c r="B170" s="501">
        <v>205</v>
      </c>
      <c r="C170" s="588">
        <v>107</v>
      </c>
      <c r="D170" s="586">
        <v>51</v>
      </c>
      <c r="E170" s="586">
        <v>40</v>
      </c>
      <c r="F170" s="586">
        <v>2</v>
      </c>
      <c r="G170" s="587">
        <v>5</v>
      </c>
      <c r="H170" s="501">
        <v>137</v>
      </c>
      <c r="I170" s="513">
        <v>56</v>
      </c>
      <c r="J170" s="514">
        <v>81</v>
      </c>
      <c r="K170" s="501">
        <v>48</v>
      </c>
      <c r="L170" s="513">
        <v>21</v>
      </c>
      <c r="M170" s="514">
        <v>27</v>
      </c>
      <c r="N170" s="517">
        <v>0</v>
      </c>
      <c r="O170" s="511">
        <v>17</v>
      </c>
      <c r="P170" s="511">
        <v>5</v>
      </c>
      <c r="Q170" s="512">
        <v>412</v>
      </c>
      <c r="R170" s="225"/>
    </row>
    <row r="171" spans="1:18" ht="21" customHeight="1" x14ac:dyDescent="0.3">
      <c r="A171" s="474" t="s">
        <v>250</v>
      </c>
      <c r="B171" s="501">
        <v>234</v>
      </c>
      <c r="C171" s="588">
        <v>109</v>
      </c>
      <c r="D171" s="586">
        <v>72</v>
      </c>
      <c r="E171" s="586">
        <v>35</v>
      </c>
      <c r="F171" s="586">
        <v>6</v>
      </c>
      <c r="G171" s="587">
        <v>12</v>
      </c>
      <c r="H171" s="501">
        <v>114</v>
      </c>
      <c r="I171" s="513">
        <v>42</v>
      </c>
      <c r="J171" s="514">
        <v>72</v>
      </c>
      <c r="K171" s="501">
        <v>35</v>
      </c>
      <c r="L171" s="513">
        <v>18</v>
      </c>
      <c r="M171" s="514">
        <v>17</v>
      </c>
      <c r="N171" s="517">
        <v>0</v>
      </c>
      <c r="O171" s="511">
        <v>10</v>
      </c>
      <c r="P171" s="511">
        <v>17</v>
      </c>
      <c r="Q171" s="512">
        <v>410</v>
      </c>
      <c r="R171" s="225"/>
    </row>
    <row r="172" spans="1:18" ht="21" customHeight="1" x14ac:dyDescent="0.3">
      <c r="A172" s="474" t="s">
        <v>251</v>
      </c>
      <c r="B172" s="501">
        <v>31</v>
      </c>
      <c r="C172" s="588">
        <v>15</v>
      </c>
      <c r="D172" s="586">
        <v>7</v>
      </c>
      <c r="E172" s="586">
        <v>6</v>
      </c>
      <c r="F172" s="586">
        <v>0</v>
      </c>
      <c r="G172" s="587">
        <v>3</v>
      </c>
      <c r="H172" s="501">
        <v>11</v>
      </c>
      <c r="I172" s="513">
        <v>4</v>
      </c>
      <c r="J172" s="514">
        <v>7</v>
      </c>
      <c r="K172" s="501">
        <v>8</v>
      </c>
      <c r="L172" s="513">
        <v>5</v>
      </c>
      <c r="M172" s="514">
        <v>3</v>
      </c>
      <c r="N172" s="517">
        <v>0</v>
      </c>
      <c r="O172" s="511">
        <v>0</v>
      </c>
      <c r="P172" s="511">
        <v>0</v>
      </c>
      <c r="Q172" s="512">
        <v>50</v>
      </c>
      <c r="R172" s="225"/>
    </row>
    <row r="173" spans="1:18" ht="21" customHeight="1" x14ac:dyDescent="0.3">
      <c r="A173" s="474" t="s">
        <v>252</v>
      </c>
      <c r="B173" s="501">
        <v>61</v>
      </c>
      <c r="C173" s="588">
        <v>21</v>
      </c>
      <c r="D173" s="586">
        <v>22</v>
      </c>
      <c r="E173" s="586">
        <v>12</v>
      </c>
      <c r="F173" s="586">
        <v>4</v>
      </c>
      <c r="G173" s="587">
        <v>2</v>
      </c>
      <c r="H173" s="501">
        <v>41</v>
      </c>
      <c r="I173" s="513">
        <v>19</v>
      </c>
      <c r="J173" s="514">
        <v>22</v>
      </c>
      <c r="K173" s="501">
        <v>13</v>
      </c>
      <c r="L173" s="513">
        <v>5</v>
      </c>
      <c r="M173" s="514">
        <v>8</v>
      </c>
      <c r="N173" s="517">
        <v>0</v>
      </c>
      <c r="O173" s="511">
        <v>5</v>
      </c>
      <c r="P173" s="511">
        <v>6</v>
      </c>
      <c r="Q173" s="512">
        <v>126</v>
      </c>
      <c r="R173" s="225"/>
    </row>
    <row r="174" spans="1:18" ht="21" customHeight="1" x14ac:dyDescent="0.3">
      <c r="A174" s="474" t="s">
        <v>253</v>
      </c>
      <c r="B174" s="501">
        <v>33</v>
      </c>
      <c r="C174" s="588">
        <v>18</v>
      </c>
      <c r="D174" s="586">
        <v>5</v>
      </c>
      <c r="E174" s="586">
        <v>8</v>
      </c>
      <c r="F174" s="586">
        <v>1</v>
      </c>
      <c r="G174" s="587">
        <v>1</v>
      </c>
      <c r="H174" s="501">
        <v>17</v>
      </c>
      <c r="I174" s="513">
        <v>5</v>
      </c>
      <c r="J174" s="514">
        <v>12</v>
      </c>
      <c r="K174" s="501">
        <v>9</v>
      </c>
      <c r="L174" s="513">
        <v>6</v>
      </c>
      <c r="M174" s="514">
        <v>3</v>
      </c>
      <c r="N174" s="517">
        <v>0</v>
      </c>
      <c r="O174" s="511">
        <v>1</v>
      </c>
      <c r="P174" s="511">
        <v>2</v>
      </c>
      <c r="Q174" s="512">
        <v>62</v>
      </c>
      <c r="R174" s="225"/>
    </row>
    <row r="175" spans="1:18" ht="21" customHeight="1" x14ac:dyDescent="0.3">
      <c r="A175" s="474" t="s">
        <v>254</v>
      </c>
      <c r="B175" s="501">
        <v>458</v>
      </c>
      <c r="C175" s="588">
        <v>203</v>
      </c>
      <c r="D175" s="586">
        <v>149</v>
      </c>
      <c r="E175" s="586">
        <v>84</v>
      </c>
      <c r="F175" s="586">
        <v>2</v>
      </c>
      <c r="G175" s="587">
        <v>20</v>
      </c>
      <c r="H175" s="501">
        <v>202</v>
      </c>
      <c r="I175" s="513">
        <v>67</v>
      </c>
      <c r="J175" s="514">
        <v>135</v>
      </c>
      <c r="K175" s="501">
        <v>85</v>
      </c>
      <c r="L175" s="513">
        <v>31</v>
      </c>
      <c r="M175" s="514">
        <v>53</v>
      </c>
      <c r="N175" s="517">
        <v>1</v>
      </c>
      <c r="O175" s="511">
        <v>19</v>
      </c>
      <c r="P175" s="511">
        <v>4</v>
      </c>
      <c r="Q175" s="512">
        <v>768</v>
      </c>
      <c r="R175" s="225"/>
    </row>
    <row r="176" spans="1:18" ht="21" customHeight="1" x14ac:dyDescent="0.3">
      <c r="A176" s="474" t="s">
        <v>256</v>
      </c>
      <c r="B176" s="501">
        <v>309</v>
      </c>
      <c r="C176" s="588">
        <v>141</v>
      </c>
      <c r="D176" s="586">
        <v>91</v>
      </c>
      <c r="E176" s="586">
        <v>65</v>
      </c>
      <c r="F176" s="586">
        <v>3</v>
      </c>
      <c r="G176" s="587">
        <v>9</v>
      </c>
      <c r="H176" s="501">
        <v>152</v>
      </c>
      <c r="I176" s="513">
        <v>49</v>
      </c>
      <c r="J176" s="514">
        <v>103</v>
      </c>
      <c r="K176" s="501">
        <v>73</v>
      </c>
      <c r="L176" s="513">
        <v>33</v>
      </c>
      <c r="M176" s="514">
        <v>38</v>
      </c>
      <c r="N176" s="517">
        <v>2</v>
      </c>
      <c r="O176" s="511">
        <v>12</v>
      </c>
      <c r="P176" s="511">
        <v>4</v>
      </c>
      <c r="Q176" s="512">
        <v>550</v>
      </c>
      <c r="R176" s="225"/>
    </row>
    <row r="177" spans="1:18" ht="21" customHeight="1" x14ac:dyDescent="0.3">
      <c r="A177" s="474" t="s">
        <v>255</v>
      </c>
      <c r="B177" s="501">
        <v>47</v>
      </c>
      <c r="C177" s="588">
        <v>28</v>
      </c>
      <c r="D177" s="586">
        <v>16</v>
      </c>
      <c r="E177" s="586">
        <v>3</v>
      </c>
      <c r="F177" s="586">
        <v>0</v>
      </c>
      <c r="G177" s="587">
        <v>0</v>
      </c>
      <c r="H177" s="501">
        <v>40</v>
      </c>
      <c r="I177" s="513">
        <v>5</v>
      </c>
      <c r="J177" s="514">
        <v>35</v>
      </c>
      <c r="K177" s="501">
        <v>8</v>
      </c>
      <c r="L177" s="513">
        <v>4</v>
      </c>
      <c r="M177" s="514">
        <v>4</v>
      </c>
      <c r="N177" s="517">
        <v>0</v>
      </c>
      <c r="O177" s="511">
        <v>5</v>
      </c>
      <c r="P177" s="511">
        <v>2</v>
      </c>
      <c r="Q177" s="512">
        <v>102</v>
      </c>
      <c r="R177" s="225"/>
    </row>
    <row r="178" spans="1:18" ht="21" customHeight="1" x14ac:dyDescent="0.3">
      <c r="A178" s="474" t="s">
        <v>257</v>
      </c>
      <c r="B178" s="501">
        <v>56</v>
      </c>
      <c r="C178" s="588">
        <v>27</v>
      </c>
      <c r="D178" s="586">
        <v>14</v>
      </c>
      <c r="E178" s="586">
        <v>12</v>
      </c>
      <c r="F178" s="586">
        <v>0</v>
      </c>
      <c r="G178" s="587">
        <v>3</v>
      </c>
      <c r="H178" s="501">
        <v>16</v>
      </c>
      <c r="I178" s="513">
        <v>5</v>
      </c>
      <c r="J178" s="514">
        <v>11</v>
      </c>
      <c r="K178" s="501">
        <v>7</v>
      </c>
      <c r="L178" s="513">
        <v>1</v>
      </c>
      <c r="M178" s="514">
        <v>6</v>
      </c>
      <c r="N178" s="517">
        <v>0</v>
      </c>
      <c r="O178" s="511">
        <v>2</v>
      </c>
      <c r="P178" s="511">
        <v>3</v>
      </c>
      <c r="Q178" s="512">
        <v>84</v>
      </c>
      <c r="R178" s="225"/>
    </row>
    <row r="179" spans="1:18" ht="21" customHeight="1" x14ac:dyDescent="0.3">
      <c r="A179" s="474" t="s">
        <v>258</v>
      </c>
      <c r="B179" s="501">
        <v>289</v>
      </c>
      <c r="C179" s="588">
        <v>159</v>
      </c>
      <c r="D179" s="586">
        <v>77</v>
      </c>
      <c r="E179" s="586">
        <v>43</v>
      </c>
      <c r="F179" s="586">
        <v>2</v>
      </c>
      <c r="G179" s="587">
        <v>8</v>
      </c>
      <c r="H179" s="501">
        <v>108</v>
      </c>
      <c r="I179" s="513">
        <v>45</v>
      </c>
      <c r="J179" s="514">
        <v>63</v>
      </c>
      <c r="K179" s="501">
        <v>57</v>
      </c>
      <c r="L179" s="513">
        <v>22</v>
      </c>
      <c r="M179" s="514">
        <v>34</v>
      </c>
      <c r="N179" s="517">
        <v>1</v>
      </c>
      <c r="O179" s="511">
        <v>10</v>
      </c>
      <c r="P179" s="511">
        <v>5</v>
      </c>
      <c r="Q179" s="512">
        <v>469</v>
      </c>
      <c r="R179" s="225"/>
    </row>
    <row r="180" spans="1:18" ht="21" customHeight="1" x14ac:dyDescent="0.3">
      <c r="A180" s="474" t="s">
        <v>259</v>
      </c>
      <c r="B180" s="501">
        <v>821</v>
      </c>
      <c r="C180" s="588">
        <v>359</v>
      </c>
      <c r="D180" s="586">
        <v>267</v>
      </c>
      <c r="E180" s="586">
        <v>122</v>
      </c>
      <c r="F180" s="586">
        <v>10</v>
      </c>
      <c r="G180" s="587">
        <v>63</v>
      </c>
      <c r="H180" s="501">
        <v>287</v>
      </c>
      <c r="I180" s="513">
        <v>99</v>
      </c>
      <c r="J180" s="514">
        <v>188</v>
      </c>
      <c r="K180" s="501">
        <v>150</v>
      </c>
      <c r="L180" s="513">
        <v>75</v>
      </c>
      <c r="M180" s="514">
        <v>74</v>
      </c>
      <c r="N180" s="517">
        <v>1</v>
      </c>
      <c r="O180" s="511">
        <v>38</v>
      </c>
      <c r="P180" s="511">
        <v>8</v>
      </c>
      <c r="Q180" s="512">
        <v>1304</v>
      </c>
      <c r="R180" s="225"/>
    </row>
    <row r="181" spans="1:18" ht="21" customHeight="1" x14ac:dyDescent="0.3">
      <c r="A181" s="474" t="s">
        <v>349</v>
      </c>
      <c r="B181" s="501">
        <v>8</v>
      </c>
      <c r="C181" s="588">
        <v>4</v>
      </c>
      <c r="D181" s="586">
        <v>1</v>
      </c>
      <c r="E181" s="586">
        <v>2</v>
      </c>
      <c r="F181" s="586">
        <v>0</v>
      </c>
      <c r="G181" s="587">
        <v>1</v>
      </c>
      <c r="H181" s="501">
        <v>2</v>
      </c>
      <c r="I181" s="513">
        <v>1</v>
      </c>
      <c r="J181" s="514">
        <v>1</v>
      </c>
      <c r="K181" s="501">
        <v>3</v>
      </c>
      <c r="L181" s="513">
        <v>2</v>
      </c>
      <c r="M181" s="514">
        <v>1</v>
      </c>
      <c r="N181" s="517">
        <v>0</v>
      </c>
      <c r="O181" s="511">
        <v>0</v>
      </c>
      <c r="P181" s="511">
        <v>0</v>
      </c>
      <c r="Q181" s="512">
        <v>13</v>
      </c>
      <c r="R181" s="225"/>
    </row>
    <row r="182" spans="1:18" ht="21" customHeight="1" x14ac:dyDescent="0.3">
      <c r="A182" s="474" t="s">
        <v>260</v>
      </c>
      <c r="B182" s="501">
        <v>60</v>
      </c>
      <c r="C182" s="588">
        <v>32</v>
      </c>
      <c r="D182" s="586">
        <v>22</v>
      </c>
      <c r="E182" s="586">
        <v>4</v>
      </c>
      <c r="F182" s="586">
        <v>1</v>
      </c>
      <c r="G182" s="587">
        <v>1</v>
      </c>
      <c r="H182" s="501">
        <v>29</v>
      </c>
      <c r="I182" s="513">
        <v>14</v>
      </c>
      <c r="J182" s="514">
        <v>15</v>
      </c>
      <c r="K182" s="501">
        <v>12</v>
      </c>
      <c r="L182" s="513">
        <v>5</v>
      </c>
      <c r="M182" s="514">
        <v>7</v>
      </c>
      <c r="N182" s="517">
        <v>0</v>
      </c>
      <c r="O182" s="511">
        <v>4</v>
      </c>
      <c r="P182" s="511">
        <v>0</v>
      </c>
      <c r="Q182" s="512">
        <v>105</v>
      </c>
      <c r="R182" s="225"/>
    </row>
    <row r="183" spans="1:18" ht="21" customHeight="1" x14ac:dyDescent="0.3">
      <c r="A183" s="474" t="s">
        <v>350</v>
      </c>
      <c r="B183" s="501">
        <v>41</v>
      </c>
      <c r="C183" s="588">
        <v>15</v>
      </c>
      <c r="D183" s="586">
        <v>12</v>
      </c>
      <c r="E183" s="586">
        <v>10</v>
      </c>
      <c r="F183" s="586">
        <v>2</v>
      </c>
      <c r="G183" s="587">
        <v>2</v>
      </c>
      <c r="H183" s="501">
        <v>17</v>
      </c>
      <c r="I183" s="513">
        <v>7</v>
      </c>
      <c r="J183" s="514">
        <v>10</v>
      </c>
      <c r="K183" s="501">
        <v>9</v>
      </c>
      <c r="L183" s="513">
        <v>2</v>
      </c>
      <c r="M183" s="514">
        <v>7</v>
      </c>
      <c r="N183" s="517">
        <v>0</v>
      </c>
      <c r="O183" s="511">
        <v>0</v>
      </c>
      <c r="P183" s="511">
        <v>1</v>
      </c>
      <c r="Q183" s="512">
        <v>68</v>
      </c>
      <c r="R183" s="225"/>
    </row>
    <row r="184" spans="1:18" ht="21" customHeight="1" x14ac:dyDescent="0.3">
      <c r="A184" s="474" t="s">
        <v>208</v>
      </c>
      <c r="B184" s="501">
        <v>19</v>
      </c>
      <c r="C184" s="588">
        <v>10</v>
      </c>
      <c r="D184" s="586">
        <v>6</v>
      </c>
      <c r="E184" s="586">
        <v>2</v>
      </c>
      <c r="F184" s="586">
        <v>0</v>
      </c>
      <c r="G184" s="587">
        <v>1</v>
      </c>
      <c r="H184" s="501">
        <v>6</v>
      </c>
      <c r="I184" s="513">
        <v>0</v>
      </c>
      <c r="J184" s="514">
        <v>6</v>
      </c>
      <c r="K184" s="501">
        <v>3</v>
      </c>
      <c r="L184" s="513">
        <v>2</v>
      </c>
      <c r="M184" s="514">
        <v>1</v>
      </c>
      <c r="N184" s="517">
        <v>0</v>
      </c>
      <c r="O184" s="511">
        <v>0</v>
      </c>
      <c r="P184" s="511">
        <v>0</v>
      </c>
      <c r="Q184" s="512">
        <v>28</v>
      </c>
      <c r="R184" s="225"/>
    </row>
    <row r="185" spans="1:18" ht="21" customHeight="1" x14ac:dyDescent="0.3">
      <c r="A185" s="474" t="s">
        <v>351</v>
      </c>
      <c r="B185" s="501">
        <v>1054</v>
      </c>
      <c r="C185" s="588">
        <v>421</v>
      </c>
      <c r="D185" s="586">
        <v>335</v>
      </c>
      <c r="E185" s="586">
        <v>231</v>
      </c>
      <c r="F185" s="586">
        <v>13</v>
      </c>
      <c r="G185" s="587">
        <v>54</v>
      </c>
      <c r="H185" s="501">
        <v>591</v>
      </c>
      <c r="I185" s="525">
        <v>134</v>
      </c>
      <c r="J185" s="526">
        <v>457</v>
      </c>
      <c r="K185" s="501">
        <v>286</v>
      </c>
      <c r="L185" s="525">
        <v>146</v>
      </c>
      <c r="M185" s="526">
        <v>139</v>
      </c>
      <c r="N185" s="527">
        <v>1</v>
      </c>
      <c r="O185" s="511">
        <v>13</v>
      </c>
      <c r="P185" s="511">
        <v>13</v>
      </c>
      <c r="Q185" s="512">
        <v>1957</v>
      </c>
      <c r="R185" s="225"/>
    </row>
    <row r="186" spans="1:18" ht="21" customHeight="1" thickBot="1" x14ac:dyDescent="0.35">
      <c r="A186" s="475" t="s">
        <v>352</v>
      </c>
      <c r="B186" s="501">
        <v>7</v>
      </c>
      <c r="C186" s="588">
        <v>2</v>
      </c>
      <c r="D186" s="586">
        <v>3</v>
      </c>
      <c r="E186" s="586">
        <v>2</v>
      </c>
      <c r="F186" s="586">
        <v>0</v>
      </c>
      <c r="G186" s="38">
        <v>0</v>
      </c>
      <c r="H186" s="501">
        <v>3</v>
      </c>
      <c r="I186" s="528">
        <v>2</v>
      </c>
      <c r="J186" s="529">
        <v>1</v>
      </c>
      <c r="K186" s="501">
        <v>0</v>
      </c>
      <c r="L186" s="529">
        <v>0</v>
      </c>
      <c r="M186" s="528">
        <v>0</v>
      </c>
      <c r="N186" s="528">
        <v>0</v>
      </c>
      <c r="O186" s="511">
        <v>0</v>
      </c>
      <c r="P186" s="511">
        <v>0</v>
      </c>
      <c r="Q186" s="512">
        <v>10</v>
      </c>
    </row>
    <row r="187" spans="1:18" s="169" customFormat="1" ht="13.5" thickBot="1" x14ac:dyDescent="0.3">
      <c r="A187" s="63"/>
      <c r="B187" s="470">
        <v>211175</v>
      </c>
      <c r="C187" s="468">
        <v>91589</v>
      </c>
      <c r="D187" s="262">
        <v>65327</v>
      </c>
      <c r="E187" s="262">
        <v>35278</v>
      </c>
      <c r="F187" s="262">
        <v>3313</v>
      </c>
      <c r="G187" s="425">
        <v>15668</v>
      </c>
      <c r="H187" s="470">
        <v>104871</v>
      </c>
      <c r="I187" s="261">
        <v>34714</v>
      </c>
      <c r="J187" s="425">
        <v>70157</v>
      </c>
      <c r="K187" s="470">
        <v>51549</v>
      </c>
      <c r="L187" s="468">
        <v>23782</v>
      </c>
      <c r="M187" s="425">
        <v>27623</v>
      </c>
      <c r="N187" s="469">
        <v>144</v>
      </c>
      <c r="O187" s="572">
        <v>8669</v>
      </c>
      <c r="P187" s="572">
        <v>6416</v>
      </c>
      <c r="Q187" s="471">
        <v>382680</v>
      </c>
    </row>
    <row r="188" spans="1:18" ht="27" customHeight="1" x14ac:dyDescent="0.25">
      <c r="A188" s="37"/>
      <c r="B188" s="620" t="s">
        <v>372</v>
      </c>
      <c r="C188" s="620"/>
      <c r="D188" s="620"/>
      <c r="E188" s="620"/>
      <c r="F188" s="620"/>
      <c r="G188" s="620"/>
      <c r="H188" s="620"/>
      <c r="I188" s="620"/>
      <c r="J188" s="620"/>
      <c r="K188" s="620"/>
      <c r="L188" s="620"/>
      <c r="M188" s="620"/>
      <c r="N188" s="620"/>
      <c r="O188" s="620"/>
      <c r="P188" s="620"/>
      <c r="Q188" s="620"/>
    </row>
    <row r="189" spans="1:18" ht="12.75" customHeight="1" x14ac:dyDescent="0.25">
      <c r="B189" s="636" t="str">
        <f>'Tabla 7'!$B$18</f>
        <v>Dirección General de Atención a las Personas con Discapacidad  de la Consejería de Políticas Sociales, Familias, Igualdad y Natalidad de la Comunidad de Madrid</v>
      </c>
      <c r="C189" s="636"/>
      <c r="D189" s="636"/>
      <c r="E189" s="636"/>
      <c r="F189" s="636"/>
      <c r="G189" s="636"/>
      <c r="H189" s="636"/>
      <c r="I189" s="636"/>
      <c r="J189" s="636"/>
      <c r="K189" s="636"/>
      <c r="L189" s="636"/>
      <c r="M189" s="636"/>
      <c r="N189" s="636"/>
      <c r="O189" s="636"/>
      <c r="P189" s="636"/>
      <c r="Q189" s="636"/>
    </row>
    <row r="190" spans="1:18" x14ac:dyDescent="0.25">
      <c r="O190" s="66"/>
    </row>
    <row r="191" spans="1:18" x14ac:dyDescent="0.25">
      <c r="O191" s="64" t="s">
        <v>50</v>
      </c>
    </row>
    <row r="195" spans="1:15" s="169" customFormat="1" x14ac:dyDescent="0.25">
      <c r="A195" s="63"/>
      <c r="B195" s="170"/>
      <c r="C195" s="170"/>
      <c r="D195" s="170"/>
      <c r="E195" s="170"/>
      <c r="F195" s="170"/>
      <c r="G195" s="170"/>
      <c r="H195" s="170"/>
      <c r="J195" s="65"/>
      <c r="K195" s="170"/>
      <c r="L195" s="65"/>
      <c r="N195" s="225"/>
      <c r="O195" s="170"/>
    </row>
    <row r="196" spans="1:15" x14ac:dyDescent="0.25">
      <c r="A196" s="37"/>
      <c r="B196" s="65"/>
      <c r="C196" s="65"/>
      <c r="D196" s="65"/>
      <c r="E196" s="65"/>
      <c r="F196" s="65"/>
      <c r="G196" s="65"/>
      <c r="I196" s="65"/>
      <c r="J196" s="37"/>
      <c r="L196" s="37"/>
      <c r="O196" s="37"/>
    </row>
    <row r="197" spans="1:15" x14ac:dyDescent="0.25">
      <c r="A197" s="37"/>
      <c r="B197" s="65"/>
      <c r="C197" s="65"/>
      <c r="D197" s="65"/>
      <c r="E197" s="65"/>
      <c r="F197" s="65"/>
      <c r="G197" s="65"/>
      <c r="I197" s="65"/>
      <c r="J197" s="37"/>
      <c r="L197" s="37"/>
      <c r="O197" s="37"/>
    </row>
    <row r="198" spans="1:15" x14ac:dyDescent="0.25">
      <c r="A198" s="37"/>
      <c r="B198" s="65"/>
      <c r="C198" s="65"/>
      <c r="D198" s="65"/>
      <c r="E198" s="65"/>
      <c r="F198" s="65"/>
      <c r="G198" s="65"/>
      <c r="I198" s="65"/>
      <c r="J198" s="37"/>
      <c r="L198" s="37"/>
      <c r="O198" s="37"/>
    </row>
    <row r="199" spans="1:15" x14ac:dyDescent="0.25">
      <c r="A199" s="37"/>
      <c r="B199" s="65"/>
      <c r="C199" s="65"/>
      <c r="D199" s="65"/>
      <c r="E199" s="65"/>
      <c r="F199" s="65"/>
      <c r="G199" s="65"/>
      <c r="I199" s="65"/>
      <c r="J199" s="37"/>
      <c r="L199" s="37"/>
      <c r="O199" s="37"/>
    </row>
    <row r="200" spans="1:15" x14ac:dyDescent="0.25">
      <c r="A200" s="37"/>
      <c r="B200" s="65"/>
      <c r="C200" s="65"/>
      <c r="D200" s="65"/>
      <c r="E200" s="65"/>
      <c r="F200" s="65"/>
      <c r="G200" s="65"/>
      <c r="I200" s="65"/>
      <c r="J200" s="37"/>
      <c r="L200" s="37"/>
      <c r="O200" s="37"/>
    </row>
    <row r="201" spans="1:15" x14ac:dyDescent="0.25">
      <c r="A201" s="37"/>
      <c r="B201" s="65"/>
      <c r="C201" s="65"/>
      <c r="D201" s="65"/>
      <c r="E201" s="65"/>
      <c r="F201" s="65"/>
      <c r="G201" s="65"/>
      <c r="I201" s="65"/>
      <c r="J201" s="37"/>
      <c r="L201" s="37"/>
      <c r="O201" s="37"/>
    </row>
    <row r="202" spans="1:15" x14ac:dyDescent="0.25">
      <c r="A202" s="37"/>
      <c r="B202" s="65"/>
      <c r="C202" s="65"/>
      <c r="D202" s="65"/>
      <c r="E202" s="65"/>
      <c r="F202" s="65"/>
      <c r="G202" s="65"/>
      <c r="I202" s="65"/>
      <c r="J202" s="37"/>
      <c r="L202" s="37"/>
      <c r="O202" s="37"/>
    </row>
    <row r="203" spans="1:15" x14ac:dyDescent="0.25">
      <c r="A203" s="37"/>
      <c r="B203" s="65"/>
      <c r="C203" s="65"/>
      <c r="D203" s="65"/>
      <c r="E203" s="65"/>
      <c r="F203" s="65"/>
      <c r="G203" s="65"/>
      <c r="I203" s="65"/>
      <c r="J203" s="37"/>
      <c r="L203" s="37"/>
      <c r="O203" s="37"/>
    </row>
    <row r="204" spans="1:15" x14ac:dyDescent="0.25">
      <c r="A204" s="37"/>
      <c r="B204" s="65"/>
      <c r="C204" s="65"/>
      <c r="D204" s="65"/>
      <c r="E204" s="65"/>
      <c r="F204" s="65"/>
      <c r="G204" s="65"/>
      <c r="I204" s="65"/>
      <c r="J204" s="37"/>
      <c r="L204" s="37"/>
      <c r="O204" s="37"/>
    </row>
    <row r="205" spans="1:15" x14ac:dyDescent="0.25">
      <c r="A205" s="37"/>
      <c r="B205" s="65"/>
      <c r="C205" s="65"/>
      <c r="D205" s="65"/>
      <c r="E205" s="65"/>
      <c r="F205" s="65"/>
      <c r="G205" s="65"/>
      <c r="I205" s="65"/>
      <c r="J205" s="37"/>
      <c r="L205" s="37"/>
      <c r="O205" s="37"/>
    </row>
    <row r="206" spans="1:15" x14ac:dyDescent="0.25">
      <c r="A206" s="37"/>
      <c r="B206" s="65"/>
      <c r="C206" s="65"/>
      <c r="D206" s="65"/>
      <c r="E206" s="65"/>
      <c r="F206" s="65"/>
      <c r="G206" s="65"/>
      <c r="I206" s="65"/>
      <c r="J206" s="37"/>
      <c r="L206" s="37"/>
      <c r="O206" s="37"/>
    </row>
    <row r="207" spans="1:15" x14ac:dyDescent="0.25">
      <c r="A207" s="37"/>
      <c r="B207" s="65"/>
      <c r="C207" s="65"/>
      <c r="D207" s="65"/>
      <c r="E207" s="65"/>
      <c r="F207" s="65"/>
      <c r="G207" s="65"/>
      <c r="I207" s="65"/>
      <c r="J207" s="37"/>
      <c r="L207" s="37"/>
      <c r="O207" s="37"/>
    </row>
    <row r="208" spans="1:15" x14ac:dyDescent="0.25">
      <c r="A208" s="37"/>
      <c r="B208" s="65"/>
      <c r="C208" s="65"/>
      <c r="D208" s="65"/>
      <c r="E208" s="65"/>
      <c r="F208" s="65"/>
      <c r="G208" s="65"/>
      <c r="I208" s="65"/>
      <c r="J208" s="37"/>
      <c r="L208" s="37"/>
      <c r="O208" s="37"/>
    </row>
    <row r="209" spans="1:15" x14ac:dyDescent="0.25">
      <c r="A209" s="37"/>
      <c r="B209" s="65"/>
      <c r="C209" s="65"/>
      <c r="D209" s="65"/>
      <c r="E209" s="65"/>
      <c r="F209" s="65"/>
      <c r="G209" s="65"/>
      <c r="I209" s="65"/>
      <c r="J209" s="37"/>
      <c r="L209" s="37"/>
      <c r="O209" s="37"/>
    </row>
    <row r="210" spans="1:15" x14ac:dyDescent="0.25">
      <c r="A210" s="37"/>
      <c r="B210" s="65"/>
      <c r="C210" s="65"/>
      <c r="D210" s="65"/>
      <c r="E210" s="65"/>
      <c r="F210" s="65"/>
      <c r="G210" s="65"/>
      <c r="I210" s="65"/>
      <c r="J210" s="37"/>
      <c r="L210" s="37"/>
      <c r="O210" s="37"/>
    </row>
    <row r="211" spans="1:15" x14ac:dyDescent="0.25">
      <c r="A211" s="37"/>
      <c r="B211" s="65"/>
      <c r="C211" s="65"/>
      <c r="D211" s="65"/>
      <c r="E211" s="65"/>
      <c r="F211" s="65"/>
      <c r="G211" s="65"/>
      <c r="I211" s="65"/>
      <c r="J211" s="37"/>
      <c r="L211" s="37"/>
      <c r="O211" s="37"/>
    </row>
    <row r="212" spans="1:15" x14ac:dyDescent="0.25">
      <c r="A212" s="37"/>
      <c r="B212" s="65"/>
      <c r="C212" s="65"/>
      <c r="D212" s="65"/>
      <c r="E212" s="65"/>
      <c r="F212" s="65"/>
      <c r="G212" s="65"/>
      <c r="I212" s="65"/>
      <c r="J212" s="37"/>
      <c r="L212" s="37"/>
      <c r="O212" s="37"/>
    </row>
    <row r="213" spans="1:15" x14ac:dyDescent="0.25">
      <c r="A213" s="37"/>
      <c r="B213" s="65"/>
      <c r="C213" s="65"/>
      <c r="D213" s="65"/>
      <c r="E213" s="65"/>
      <c r="F213" s="65"/>
      <c r="G213" s="65"/>
      <c r="I213" s="65"/>
      <c r="J213" s="37"/>
      <c r="L213" s="37"/>
      <c r="O213" s="37"/>
    </row>
    <row r="214" spans="1:15" x14ac:dyDescent="0.25">
      <c r="A214" s="37"/>
      <c r="B214" s="65"/>
      <c r="C214" s="65"/>
      <c r="D214" s="65"/>
      <c r="E214" s="65"/>
      <c r="F214" s="65"/>
      <c r="G214" s="65"/>
      <c r="I214" s="65"/>
      <c r="J214" s="37"/>
      <c r="L214" s="37"/>
      <c r="O214" s="37"/>
    </row>
    <row r="215" spans="1:15" x14ac:dyDescent="0.25">
      <c r="A215" s="37"/>
      <c r="B215" s="65"/>
      <c r="C215" s="65"/>
      <c r="D215" s="65"/>
      <c r="E215" s="65"/>
      <c r="F215" s="65"/>
      <c r="G215" s="65"/>
      <c r="I215" s="65"/>
      <c r="J215" s="37"/>
      <c r="L215" s="37"/>
      <c r="O215" s="37"/>
    </row>
    <row r="216" spans="1:15" x14ac:dyDescent="0.25">
      <c r="A216" s="37"/>
      <c r="B216" s="65"/>
      <c r="C216" s="65"/>
      <c r="D216" s="65"/>
      <c r="E216" s="65"/>
      <c r="F216" s="65"/>
      <c r="G216" s="65"/>
      <c r="I216" s="65"/>
      <c r="J216" s="37"/>
      <c r="L216" s="37"/>
      <c r="O216" s="37"/>
    </row>
    <row r="217" spans="1:15" x14ac:dyDescent="0.25">
      <c r="A217" s="37"/>
      <c r="B217" s="65"/>
      <c r="C217" s="65"/>
      <c r="D217" s="65"/>
      <c r="E217" s="65"/>
      <c r="F217" s="65"/>
      <c r="G217" s="65"/>
      <c r="I217" s="65"/>
      <c r="J217" s="37"/>
      <c r="L217" s="37"/>
      <c r="O217" s="37"/>
    </row>
    <row r="218" spans="1:15" x14ac:dyDescent="0.25">
      <c r="A218" s="37"/>
      <c r="B218" s="65"/>
      <c r="C218" s="65"/>
      <c r="D218" s="65"/>
      <c r="E218" s="65"/>
      <c r="F218" s="65"/>
      <c r="G218" s="65"/>
      <c r="I218" s="65"/>
      <c r="J218" s="37"/>
      <c r="L218" s="37"/>
      <c r="O218" s="37"/>
    </row>
    <row r="219" spans="1:15" x14ac:dyDescent="0.25">
      <c r="A219" s="37"/>
      <c r="B219" s="65"/>
      <c r="C219" s="65"/>
      <c r="D219" s="65"/>
      <c r="E219" s="65"/>
      <c r="F219" s="65"/>
      <c r="G219" s="65"/>
      <c r="I219" s="65"/>
      <c r="J219" s="37"/>
      <c r="L219" s="37"/>
      <c r="O219" s="37"/>
    </row>
    <row r="220" spans="1:15" x14ac:dyDescent="0.25">
      <c r="A220" s="37"/>
      <c r="B220" s="65"/>
      <c r="C220" s="65"/>
      <c r="D220" s="65"/>
      <c r="E220" s="65"/>
      <c r="F220" s="65"/>
      <c r="G220" s="65"/>
      <c r="I220" s="65"/>
      <c r="J220" s="37"/>
      <c r="L220" s="37"/>
      <c r="O220" s="37"/>
    </row>
    <row r="221" spans="1:15" x14ac:dyDescent="0.25">
      <c r="A221" s="37"/>
      <c r="B221" s="65"/>
      <c r="C221" s="65"/>
      <c r="D221" s="65"/>
      <c r="E221" s="65"/>
      <c r="F221" s="65"/>
      <c r="G221" s="65"/>
      <c r="I221" s="65"/>
      <c r="J221" s="37"/>
      <c r="L221" s="37"/>
      <c r="O221" s="37"/>
    </row>
    <row r="222" spans="1:15" x14ac:dyDescent="0.25">
      <c r="A222" s="37"/>
      <c r="B222" s="65"/>
      <c r="C222" s="65"/>
      <c r="D222" s="65"/>
      <c r="E222" s="65"/>
      <c r="F222" s="65"/>
      <c r="G222" s="65"/>
      <c r="I222" s="65"/>
      <c r="J222" s="37"/>
      <c r="L222" s="37"/>
      <c r="O222" s="37"/>
    </row>
    <row r="223" spans="1:15" x14ac:dyDescent="0.25">
      <c r="A223" s="37"/>
      <c r="B223" s="65"/>
      <c r="C223" s="65"/>
      <c r="D223" s="65"/>
      <c r="E223" s="65"/>
      <c r="F223" s="65"/>
      <c r="G223" s="65"/>
      <c r="I223" s="65"/>
      <c r="J223" s="37"/>
      <c r="L223" s="37"/>
      <c r="O223" s="37"/>
    </row>
    <row r="224" spans="1:15" x14ac:dyDescent="0.25">
      <c r="A224" s="37"/>
      <c r="B224" s="65"/>
      <c r="C224" s="65"/>
      <c r="D224" s="65"/>
      <c r="E224" s="65"/>
      <c r="F224" s="65"/>
      <c r="G224" s="65"/>
      <c r="I224" s="65"/>
      <c r="J224" s="37"/>
      <c r="L224" s="37"/>
      <c r="O224" s="37"/>
    </row>
    <row r="225" spans="1:15" x14ac:dyDescent="0.25">
      <c r="A225" s="37"/>
      <c r="B225" s="65"/>
      <c r="C225" s="65"/>
      <c r="D225" s="65"/>
      <c r="E225" s="65"/>
      <c r="F225" s="65"/>
      <c r="G225" s="65"/>
      <c r="I225" s="65"/>
      <c r="J225" s="37"/>
      <c r="L225" s="37"/>
      <c r="O225" s="37"/>
    </row>
    <row r="226" spans="1:15" x14ac:dyDescent="0.25">
      <c r="A226" s="37"/>
      <c r="B226" s="65"/>
      <c r="C226" s="65"/>
      <c r="D226" s="65"/>
      <c r="E226" s="65"/>
      <c r="F226" s="65"/>
      <c r="G226" s="65"/>
      <c r="I226" s="65"/>
      <c r="J226" s="37"/>
      <c r="L226" s="37"/>
      <c r="O226" s="37"/>
    </row>
    <row r="227" spans="1:15" x14ac:dyDescent="0.25">
      <c r="A227" s="37"/>
      <c r="B227" s="65"/>
      <c r="C227" s="65"/>
      <c r="D227" s="65"/>
      <c r="E227" s="65"/>
      <c r="F227" s="65"/>
      <c r="G227" s="65"/>
      <c r="I227" s="65"/>
      <c r="J227" s="37"/>
      <c r="L227" s="37"/>
      <c r="O227" s="37"/>
    </row>
    <row r="228" spans="1:15" x14ac:dyDescent="0.25">
      <c r="A228" s="37"/>
      <c r="B228" s="65"/>
      <c r="C228" s="65"/>
      <c r="D228" s="65"/>
      <c r="E228" s="65"/>
      <c r="F228" s="65"/>
      <c r="G228" s="65"/>
      <c r="I228" s="65"/>
      <c r="J228" s="37"/>
      <c r="L228" s="37"/>
      <c r="O228" s="37"/>
    </row>
    <row r="229" spans="1:15" x14ac:dyDescent="0.25">
      <c r="A229" s="37"/>
      <c r="B229" s="65"/>
      <c r="C229" s="65"/>
      <c r="D229" s="65"/>
      <c r="E229" s="65"/>
      <c r="F229" s="65"/>
      <c r="G229" s="65"/>
      <c r="I229" s="65"/>
      <c r="J229" s="37"/>
      <c r="L229" s="37"/>
      <c r="O229" s="37"/>
    </row>
    <row r="230" spans="1:15" x14ac:dyDescent="0.25">
      <c r="A230" s="37"/>
      <c r="B230" s="65"/>
      <c r="C230" s="65"/>
      <c r="D230" s="65"/>
      <c r="E230" s="65"/>
      <c r="F230" s="65"/>
      <c r="G230" s="65"/>
      <c r="I230" s="65"/>
      <c r="J230" s="37"/>
      <c r="L230" s="37"/>
      <c r="O230" s="37"/>
    </row>
    <row r="231" spans="1:15" x14ac:dyDescent="0.25">
      <c r="A231" s="37"/>
      <c r="B231" s="65"/>
      <c r="C231" s="65"/>
      <c r="D231" s="65"/>
      <c r="E231" s="65"/>
      <c r="F231" s="65"/>
      <c r="G231" s="65"/>
      <c r="I231" s="65"/>
      <c r="J231" s="37"/>
      <c r="L231" s="37"/>
      <c r="O231" s="37"/>
    </row>
    <row r="232" spans="1:15" x14ac:dyDescent="0.25">
      <c r="A232" s="37"/>
      <c r="B232" s="65"/>
      <c r="C232" s="65"/>
      <c r="D232" s="65"/>
      <c r="E232" s="65"/>
      <c r="F232" s="65"/>
      <c r="G232" s="65"/>
      <c r="I232" s="65"/>
      <c r="J232" s="37"/>
      <c r="L232" s="37"/>
      <c r="O232" s="37"/>
    </row>
    <row r="233" spans="1:15" x14ac:dyDescent="0.25">
      <c r="A233" s="37"/>
      <c r="B233" s="65"/>
      <c r="C233" s="65"/>
      <c r="D233" s="65"/>
      <c r="E233" s="65"/>
      <c r="F233" s="65"/>
      <c r="G233" s="65"/>
      <c r="I233" s="65"/>
      <c r="J233" s="37"/>
      <c r="L233" s="37"/>
      <c r="O233" s="37"/>
    </row>
    <row r="234" spans="1:15" x14ac:dyDescent="0.25">
      <c r="A234" s="37"/>
      <c r="B234" s="65"/>
      <c r="C234" s="65"/>
      <c r="D234" s="65"/>
      <c r="E234" s="65"/>
      <c r="F234" s="65"/>
      <c r="G234" s="65"/>
      <c r="I234" s="65"/>
      <c r="J234" s="37"/>
      <c r="L234" s="37"/>
      <c r="O234" s="37"/>
    </row>
    <row r="235" spans="1:15" x14ac:dyDescent="0.25">
      <c r="A235" s="37"/>
      <c r="B235" s="65"/>
      <c r="C235" s="65"/>
      <c r="D235" s="65"/>
      <c r="E235" s="65"/>
      <c r="F235" s="65"/>
      <c r="G235" s="65"/>
      <c r="I235" s="65"/>
      <c r="J235" s="37"/>
      <c r="L235" s="37"/>
      <c r="O235" s="37"/>
    </row>
    <row r="236" spans="1:15" x14ac:dyDescent="0.25">
      <c r="A236" s="37"/>
      <c r="B236" s="65"/>
      <c r="C236" s="65"/>
      <c r="D236" s="65"/>
      <c r="E236" s="65"/>
      <c r="F236" s="65"/>
      <c r="G236" s="65"/>
      <c r="I236" s="65"/>
      <c r="J236" s="37"/>
      <c r="L236" s="37"/>
      <c r="O236" s="37"/>
    </row>
    <row r="237" spans="1:15" x14ac:dyDescent="0.25">
      <c r="A237" s="37"/>
      <c r="B237" s="65"/>
      <c r="C237" s="65"/>
      <c r="D237" s="65"/>
      <c r="E237" s="65"/>
      <c r="F237" s="65"/>
      <c r="G237" s="65"/>
      <c r="I237" s="65"/>
      <c r="J237" s="37"/>
      <c r="L237" s="37"/>
      <c r="O237" s="37"/>
    </row>
    <row r="238" spans="1:15" x14ac:dyDescent="0.25">
      <c r="A238" s="37"/>
      <c r="B238" s="65"/>
      <c r="C238" s="65"/>
      <c r="D238" s="65"/>
      <c r="E238" s="65"/>
      <c r="F238" s="65"/>
      <c r="G238" s="65"/>
      <c r="I238" s="65"/>
      <c r="J238" s="37"/>
      <c r="L238" s="37"/>
      <c r="O238" s="37"/>
    </row>
    <row r="239" spans="1:15" x14ac:dyDescent="0.25">
      <c r="A239" s="37"/>
      <c r="B239" s="65"/>
      <c r="C239" s="65"/>
      <c r="D239" s="65"/>
      <c r="E239" s="65"/>
      <c r="F239" s="65"/>
      <c r="G239" s="65"/>
      <c r="I239" s="65"/>
      <c r="J239" s="37"/>
      <c r="L239" s="37"/>
      <c r="O239" s="37"/>
    </row>
    <row r="240" spans="1:15" x14ac:dyDescent="0.25">
      <c r="A240" s="37"/>
      <c r="B240" s="65"/>
      <c r="C240" s="65"/>
      <c r="D240" s="65"/>
      <c r="E240" s="65"/>
      <c r="F240" s="65"/>
      <c r="G240" s="65"/>
      <c r="I240" s="65"/>
      <c r="J240" s="37"/>
      <c r="L240" s="37"/>
      <c r="O240" s="37"/>
    </row>
    <row r="241" spans="1:15" x14ac:dyDescent="0.25">
      <c r="A241" s="37"/>
      <c r="B241" s="65"/>
      <c r="C241" s="65"/>
      <c r="D241" s="65"/>
      <c r="E241" s="65"/>
      <c r="F241" s="65"/>
      <c r="G241" s="65"/>
      <c r="I241" s="65"/>
      <c r="J241" s="37"/>
      <c r="L241" s="37"/>
      <c r="O241" s="37"/>
    </row>
    <row r="242" spans="1:15" x14ac:dyDescent="0.25">
      <c r="A242" s="37"/>
      <c r="B242" s="65"/>
      <c r="C242" s="65"/>
      <c r="D242" s="65"/>
      <c r="E242" s="65"/>
      <c r="F242" s="65"/>
      <c r="G242" s="65"/>
      <c r="I242" s="65"/>
      <c r="J242" s="37"/>
      <c r="L242" s="37"/>
      <c r="O242" s="37"/>
    </row>
    <row r="243" spans="1:15" x14ac:dyDescent="0.25">
      <c r="A243" s="37"/>
      <c r="B243" s="65"/>
      <c r="C243" s="65"/>
      <c r="D243" s="65"/>
      <c r="E243" s="65"/>
      <c r="F243" s="65"/>
      <c r="G243" s="65"/>
      <c r="I243" s="65"/>
      <c r="J243" s="37"/>
      <c r="L243" s="37"/>
      <c r="O243" s="37"/>
    </row>
    <row r="244" spans="1:15" x14ac:dyDescent="0.25">
      <c r="A244" s="37"/>
      <c r="B244" s="65"/>
      <c r="C244" s="65"/>
      <c r="D244" s="65"/>
      <c r="E244" s="65"/>
      <c r="F244" s="65"/>
      <c r="G244" s="65"/>
      <c r="I244" s="65"/>
      <c r="J244" s="37"/>
      <c r="L244" s="37"/>
      <c r="O244" s="37"/>
    </row>
    <row r="245" spans="1:15" x14ac:dyDescent="0.25">
      <c r="A245" s="37"/>
      <c r="B245" s="65"/>
      <c r="C245" s="65"/>
      <c r="D245" s="65"/>
      <c r="E245" s="65"/>
      <c r="F245" s="65"/>
      <c r="G245" s="65"/>
      <c r="I245" s="65"/>
      <c r="J245" s="37"/>
      <c r="L245" s="37"/>
      <c r="O245" s="37"/>
    </row>
    <row r="246" spans="1:15" x14ac:dyDescent="0.25">
      <c r="A246" s="37"/>
      <c r="B246" s="65"/>
      <c r="C246" s="65"/>
      <c r="D246" s="65"/>
      <c r="E246" s="65"/>
      <c r="F246" s="65"/>
      <c r="G246" s="65"/>
      <c r="I246" s="65"/>
      <c r="J246" s="37"/>
      <c r="L246" s="37"/>
      <c r="O246" s="37"/>
    </row>
    <row r="247" spans="1:15" x14ac:dyDescent="0.25">
      <c r="A247" s="37"/>
      <c r="B247" s="65"/>
      <c r="C247" s="65"/>
      <c r="D247" s="65"/>
      <c r="E247" s="65"/>
      <c r="F247" s="65"/>
      <c r="G247" s="65"/>
      <c r="I247" s="65"/>
      <c r="J247" s="37"/>
      <c r="L247" s="37"/>
      <c r="O247" s="37"/>
    </row>
    <row r="248" spans="1:15" x14ac:dyDescent="0.25">
      <c r="A248" s="37"/>
      <c r="B248" s="65"/>
      <c r="C248" s="65"/>
      <c r="D248" s="65"/>
      <c r="E248" s="65"/>
      <c r="F248" s="65"/>
      <c r="G248" s="65"/>
      <c r="I248" s="65"/>
      <c r="J248" s="37"/>
      <c r="L248" s="37"/>
      <c r="O248" s="37"/>
    </row>
    <row r="249" spans="1:15" x14ac:dyDescent="0.25">
      <c r="A249" s="37"/>
      <c r="B249" s="65"/>
      <c r="C249" s="65"/>
      <c r="D249" s="65"/>
      <c r="E249" s="65"/>
      <c r="F249" s="65"/>
      <c r="G249" s="65"/>
      <c r="I249" s="65"/>
      <c r="J249" s="37"/>
      <c r="L249" s="37"/>
      <c r="O249" s="37"/>
    </row>
    <row r="250" spans="1:15" x14ac:dyDescent="0.25">
      <c r="A250" s="37"/>
      <c r="B250" s="65"/>
      <c r="C250" s="65"/>
      <c r="D250" s="65"/>
      <c r="E250" s="65"/>
      <c r="F250" s="65"/>
      <c r="G250" s="65"/>
      <c r="I250" s="65"/>
      <c r="J250" s="37"/>
      <c r="L250" s="37"/>
      <c r="O250" s="37"/>
    </row>
    <row r="251" spans="1:15" x14ac:dyDescent="0.25">
      <c r="A251" s="37"/>
      <c r="B251" s="65"/>
      <c r="C251" s="65"/>
      <c r="D251" s="65"/>
      <c r="E251" s="65"/>
      <c r="F251" s="65"/>
      <c r="G251" s="65"/>
      <c r="I251" s="65"/>
      <c r="J251" s="37"/>
      <c r="L251" s="37"/>
      <c r="O251" s="37"/>
    </row>
    <row r="252" spans="1:15" x14ac:dyDescent="0.25">
      <c r="A252" s="37"/>
      <c r="B252" s="65"/>
      <c r="C252" s="65"/>
      <c r="D252" s="65"/>
      <c r="E252" s="65"/>
      <c r="F252" s="65"/>
      <c r="G252" s="65"/>
      <c r="I252" s="65"/>
      <c r="J252" s="37"/>
      <c r="L252" s="37"/>
      <c r="O252" s="37"/>
    </row>
    <row r="253" spans="1:15" x14ac:dyDescent="0.25">
      <c r="A253" s="37"/>
      <c r="B253" s="65"/>
      <c r="C253" s="65"/>
      <c r="D253" s="65"/>
      <c r="E253" s="65"/>
      <c r="F253" s="65"/>
      <c r="G253" s="65"/>
      <c r="I253" s="65"/>
      <c r="J253" s="37"/>
      <c r="L253" s="37"/>
      <c r="O253" s="37"/>
    </row>
    <row r="254" spans="1:15" x14ac:dyDescent="0.25">
      <c r="A254" s="37"/>
      <c r="B254" s="65"/>
      <c r="C254" s="65"/>
      <c r="D254" s="65"/>
      <c r="E254" s="65"/>
      <c r="F254" s="65"/>
      <c r="G254" s="65"/>
      <c r="I254" s="65"/>
      <c r="J254" s="37"/>
      <c r="L254" s="37"/>
      <c r="O254" s="37"/>
    </row>
    <row r="255" spans="1:15" x14ac:dyDescent="0.25">
      <c r="A255" s="37"/>
      <c r="B255" s="65"/>
      <c r="C255" s="65"/>
      <c r="D255" s="65"/>
      <c r="E255" s="65"/>
      <c r="F255" s="65"/>
      <c r="G255" s="65"/>
      <c r="I255" s="65"/>
      <c r="J255" s="37"/>
      <c r="L255" s="37"/>
      <c r="O255" s="37"/>
    </row>
    <row r="256" spans="1:15" x14ac:dyDescent="0.25">
      <c r="A256" s="37"/>
      <c r="B256" s="65"/>
      <c r="C256" s="65"/>
      <c r="D256" s="65"/>
      <c r="E256" s="65"/>
      <c r="F256" s="65"/>
      <c r="G256" s="65"/>
      <c r="I256" s="65"/>
      <c r="J256" s="37"/>
      <c r="L256" s="37"/>
      <c r="O256" s="37"/>
    </row>
    <row r="257" spans="1:15" x14ac:dyDescent="0.25">
      <c r="A257" s="37"/>
      <c r="B257" s="65"/>
      <c r="C257" s="65"/>
      <c r="D257" s="65"/>
      <c r="E257" s="65"/>
      <c r="F257" s="65"/>
      <c r="G257" s="65"/>
      <c r="I257" s="65"/>
      <c r="J257" s="37"/>
      <c r="L257" s="37"/>
      <c r="O257" s="37"/>
    </row>
    <row r="258" spans="1:15" x14ac:dyDescent="0.25">
      <c r="A258" s="37"/>
      <c r="B258" s="65"/>
      <c r="C258" s="65"/>
      <c r="D258" s="65"/>
      <c r="E258" s="65"/>
      <c r="F258" s="65"/>
      <c r="G258" s="65"/>
      <c r="I258" s="65"/>
      <c r="J258" s="37"/>
      <c r="L258" s="37"/>
      <c r="O258" s="37"/>
    </row>
    <row r="259" spans="1:15" x14ac:dyDescent="0.25">
      <c r="A259" s="37"/>
      <c r="B259" s="65"/>
      <c r="C259" s="65"/>
      <c r="D259" s="65"/>
      <c r="E259" s="65"/>
      <c r="F259" s="65"/>
      <c r="G259" s="65"/>
      <c r="I259" s="65"/>
      <c r="J259" s="37"/>
      <c r="L259" s="37"/>
      <c r="O259" s="37"/>
    </row>
    <row r="260" spans="1:15" x14ac:dyDescent="0.25">
      <c r="A260" s="37"/>
      <c r="B260" s="65"/>
      <c r="C260" s="65"/>
      <c r="D260" s="65"/>
      <c r="E260" s="65"/>
      <c r="F260" s="65"/>
      <c r="G260" s="65"/>
      <c r="I260" s="65"/>
      <c r="J260" s="37"/>
      <c r="L260" s="37"/>
      <c r="O260" s="37"/>
    </row>
    <row r="261" spans="1:15" x14ac:dyDescent="0.25">
      <c r="A261" s="37"/>
      <c r="B261" s="65"/>
      <c r="C261" s="65"/>
      <c r="D261" s="65"/>
      <c r="E261" s="65"/>
      <c r="F261" s="65"/>
      <c r="G261" s="65"/>
      <c r="I261" s="65"/>
      <c r="J261" s="37"/>
      <c r="L261" s="37"/>
      <c r="O261" s="37"/>
    </row>
    <row r="262" spans="1:15" x14ac:dyDescent="0.25">
      <c r="A262" s="37"/>
      <c r="B262" s="65"/>
      <c r="C262" s="65"/>
      <c r="D262" s="65"/>
      <c r="E262" s="65"/>
      <c r="F262" s="65"/>
      <c r="G262" s="65"/>
      <c r="I262" s="65"/>
      <c r="J262" s="37"/>
      <c r="L262" s="37"/>
      <c r="O262" s="37"/>
    </row>
    <row r="263" spans="1:15" x14ac:dyDescent="0.25">
      <c r="A263" s="37"/>
      <c r="B263" s="65"/>
      <c r="C263" s="65"/>
      <c r="D263" s="65"/>
      <c r="E263" s="65"/>
      <c r="F263" s="65"/>
      <c r="G263" s="65"/>
      <c r="I263" s="65"/>
      <c r="J263" s="37"/>
      <c r="L263" s="37"/>
      <c r="O263" s="37"/>
    </row>
    <row r="264" spans="1:15" x14ac:dyDescent="0.25">
      <c r="A264" s="37"/>
      <c r="B264" s="65"/>
      <c r="C264" s="65"/>
      <c r="D264" s="65"/>
      <c r="E264" s="65"/>
      <c r="F264" s="65"/>
      <c r="G264" s="65"/>
      <c r="I264" s="65"/>
      <c r="J264" s="37"/>
      <c r="L264" s="37"/>
      <c r="O264" s="37"/>
    </row>
    <row r="265" spans="1:15" x14ac:dyDescent="0.25">
      <c r="A265" s="37"/>
      <c r="B265" s="65"/>
      <c r="C265" s="65"/>
      <c r="D265" s="65"/>
      <c r="E265" s="65"/>
      <c r="F265" s="65"/>
      <c r="G265" s="65"/>
      <c r="I265" s="65"/>
      <c r="J265" s="37"/>
      <c r="L265" s="37"/>
      <c r="O265" s="37"/>
    </row>
    <row r="266" spans="1:15" x14ac:dyDescent="0.25">
      <c r="A266" s="37"/>
      <c r="B266" s="65"/>
      <c r="C266" s="65"/>
      <c r="D266" s="65"/>
      <c r="E266" s="65"/>
      <c r="F266" s="65"/>
      <c r="G266" s="65"/>
      <c r="I266" s="65"/>
      <c r="J266" s="37"/>
      <c r="L266" s="37"/>
      <c r="O266" s="37"/>
    </row>
    <row r="267" spans="1:15" x14ac:dyDescent="0.25">
      <c r="A267" s="37"/>
      <c r="B267" s="65"/>
      <c r="C267" s="65"/>
      <c r="D267" s="65"/>
      <c r="E267" s="65"/>
      <c r="F267" s="65"/>
      <c r="G267" s="65"/>
      <c r="I267" s="65"/>
      <c r="J267" s="37"/>
      <c r="L267" s="37"/>
      <c r="O267" s="37"/>
    </row>
    <row r="268" spans="1:15" x14ac:dyDescent="0.25">
      <c r="A268" s="37"/>
      <c r="B268" s="65"/>
      <c r="C268" s="65"/>
      <c r="D268" s="65"/>
      <c r="E268" s="65"/>
      <c r="F268" s="65"/>
      <c r="G268" s="65"/>
      <c r="I268" s="65"/>
      <c r="J268" s="37"/>
      <c r="L268" s="37"/>
      <c r="O268" s="37"/>
    </row>
    <row r="269" spans="1:15" x14ac:dyDescent="0.25">
      <c r="A269" s="37"/>
      <c r="B269" s="65"/>
      <c r="C269" s="65"/>
      <c r="D269" s="65"/>
      <c r="E269" s="65"/>
      <c r="F269" s="65"/>
      <c r="G269" s="65"/>
      <c r="I269" s="65"/>
      <c r="J269" s="37"/>
      <c r="L269" s="37"/>
      <c r="O269" s="37"/>
    </row>
    <row r="270" spans="1:15" x14ac:dyDescent="0.25">
      <c r="A270" s="37"/>
      <c r="B270" s="65"/>
      <c r="C270" s="65"/>
      <c r="D270" s="65"/>
      <c r="E270" s="65"/>
      <c r="F270" s="65"/>
      <c r="G270" s="65"/>
      <c r="I270" s="65"/>
      <c r="J270" s="37"/>
      <c r="L270" s="37"/>
      <c r="O270" s="37"/>
    </row>
    <row r="271" spans="1:15" x14ac:dyDescent="0.25">
      <c r="A271" s="37"/>
      <c r="B271" s="65"/>
      <c r="C271" s="65"/>
      <c r="D271" s="65"/>
      <c r="E271" s="65"/>
      <c r="F271" s="65"/>
      <c r="G271" s="65"/>
      <c r="I271" s="65"/>
      <c r="J271" s="37"/>
      <c r="L271" s="37"/>
      <c r="O271" s="37"/>
    </row>
    <row r="272" spans="1:15" x14ac:dyDescent="0.25">
      <c r="A272" s="37"/>
      <c r="B272" s="65"/>
      <c r="C272" s="65"/>
      <c r="D272" s="65"/>
      <c r="E272" s="65"/>
      <c r="F272" s="65"/>
      <c r="G272" s="65"/>
      <c r="I272" s="65"/>
      <c r="J272" s="37"/>
      <c r="L272" s="37"/>
      <c r="O272" s="37"/>
    </row>
    <row r="273" spans="1:15" x14ac:dyDescent="0.25">
      <c r="A273" s="37"/>
      <c r="B273" s="65"/>
      <c r="C273" s="65"/>
      <c r="D273" s="65"/>
      <c r="E273" s="65"/>
      <c r="F273" s="65"/>
      <c r="G273" s="65"/>
      <c r="I273" s="65"/>
      <c r="J273" s="37"/>
      <c r="L273" s="37"/>
      <c r="O273" s="37"/>
    </row>
    <row r="274" spans="1:15" x14ac:dyDescent="0.25">
      <c r="A274" s="37"/>
      <c r="B274" s="65"/>
      <c r="C274" s="65"/>
      <c r="D274" s="65"/>
      <c r="E274" s="65"/>
      <c r="F274" s="65"/>
      <c r="G274" s="65"/>
      <c r="I274" s="65"/>
      <c r="J274" s="37"/>
      <c r="L274" s="37"/>
      <c r="O274" s="37"/>
    </row>
    <row r="275" spans="1:15" x14ac:dyDescent="0.25">
      <c r="A275" s="37"/>
      <c r="B275" s="65"/>
      <c r="C275" s="65"/>
      <c r="D275" s="65"/>
      <c r="E275" s="65"/>
      <c r="F275" s="65"/>
      <c r="G275" s="65"/>
      <c r="I275" s="65"/>
      <c r="J275" s="37"/>
      <c r="L275" s="37"/>
      <c r="O275" s="37"/>
    </row>
    <row r="276" spans="1:15" x14ac:dyDescent="0.25">
      <c r="A276" s="37"/>
      <c r="B276" s="65"/>
      <c r="C276" s="65"/>
      <c r="D276" s="65"/>
      <c r="E276" s="65"/>
      <c r="F276" s="65"/>
      <c r="G276" s="65"/>
      <c r="I276" s="65"/>
      <c r="J276" s="37"/>
      <c r="L276" s="37"/>
      <c r="O276" s="37"/>
    </row>
    <row r="277" spans="1:15" x14ac:dyDescent="0.25">
      <c r="A277" s="37"/>
      <c r="B277" s="65"/>
      <c r="C277" s="65"/>
      <c r="D277" s="65"/>
      <c r="E277" s="65"/>
      <c r="F277" s="65"/>
      <c r="G277" s="65"/>
      <c r="I277" s="65"/>
      <c r="J277" s="37"/>
      <c r="L277" s="37"/>
      <c r="O277" s="37"/>
    </row>
    <row r="278" spans="1:15" x14ac:dyDescent="0.25">
      <c r="A278" s="37"/>
      <c r="B278" s="65"/>
      <c r="C278" s="65"/>
      <c r="D278" s="65"/>
      <c r="E278" s="65"/>
      <c r="F278" s="65"/>
      <c r="G278" s="65"/>
      <c r="I278" s="65"/>
      <c r="J278" s="37"/>
      <c r="L278" s="37"/>
      <c r="O278" s="37"/>
    </row>
    <row r="279" spans="1:15" x14ac:dyDescent="0.25">
      <c r="A279" s="37"/>
      <c r="B279" s="65"/>
      <c r="C279" s="65"/>
      <c r="D279" s="65"/>
      <c r="E279" s="65"/>
      <c r="F279" s="65"/>
      <c r="G279" s="65"/>
      <c r="I279" s="65"/>
      <c r="J279" s="37"/>
      <c r="L279" s="37"/>
      <c r="O279" s="37"/>
    </row>
    <row r="280" spans="1:15" x14ac:dyDescent="0.25">
      <c r="A280" s="37"/>
      <c r="B280" s="65"/>
      <c r="C280" s="65"/>
      <c r="D280" s="65"/>
      <c r="E280" s="65"/>
      <c r="F280" s="65"/>
      <c r="G280" s="65"/>
      <c r="I280" s="65"/>
      <c r="J280" s="37"/>
      <c r="L280" s="37"/>
      <c r="O280" s="37"/>
    </row>
    <row r="281" spans="1:15" x14ac:dyDescent="0.25">
      <c r="A281" s="37"/>
      <c r="B281" s="65"/>
      <c r="C281" s="65"/>
      <c r="D281" s="65"/>
      <c r="E281" s="65"/>
      <c r="F281" s="65"/>
      <c r="G281" s="65"/>
      <c r="I281" s="65"/>
      <c r="J281" s="37"/>
      <c r="L281" s="37"/>
      <c r="O281" s="37"/>
    </row>
    <row r="282" spans="1:15" x14ac:dyDescent="0.25">
      <c r="A282" s="37"/>
      <c r="B282" s="65"/>
      <c r="C282" s="65"/>
      <c r="D282" s="65"/>
      <c r="E282" s="65"/>
      <c r="F282" s="65"/>
      <c r="G282" s="65"/>
      <c r="I282" s="65"/>
      <c r="J282" s="37"/>
      <c r="L282" s="37"/>
      <c r="O282" s="37"/>
    </row>
    <row r="283" spans="1:15" x14ac:dyDescent="0.25">
      <c r="A283" s="37"/>
      <c r="B283" s="65"/>
      <c r="C283" s="65"/>
      <c r="D283" s="65"/>
      <c r="E283" s="65"/>
      <c r="F283" s="65"/>
      <c r="G283" s="65"/>
      <c r="I283" s="65"/>
      <c r="J283" s="37"/>
      <c r="L283" s="37"/>
      <c r="O283" s="37"/>
    </row>
    <row r="284" spans="1:15" x14ac:dyDescent="0.25">
      <c r="A284" s="37"/>
      <c r="B284" s="65"/>
      <c r="C284" s="65"/>
      <c r="D284" s="65"/>
      <c r="E284" s="65"/>
      <c r="F284" s="65"/>
      <c r="G284" s="65"/>
      <c r="I284" s="65"/>
      <c r="J284" s="37"/>
      <c r="L284" s="37"/>
      <c r="O284" s="37"/>
    </row>
    <row r="285" spans="1:15" x14ac:dyDescent="0.25">
      <c r="A285" s="37"/>
      <c r="B285" s="65"/>
      <c r="C285" s="65"/>
      <c r="D285" s="65"/>
      <c r="E285" s="65"/>
      <c r="F285" s="65"/>
      <c r="G285" s="65"/>
      <c r="I285" s="65"/>
      <c r="J285" s="37"/>
      <c r="L285" s="37"/>
      <c r="O285" s="37"/>
    </row>
    <row r="286" spans="1:15" x14ac:dyDescent="0.25">
      <c r="A286" s="37"/>
      <c r="B286" s="65"/>
      <c r="C286" s="65"/>
      <c r="D286" s="65"/>
      <c r="E286" s="65"/>
      <c r="F286" s="65"/>
      <c r="G286" s="65"/>
      <c r="I286" s="65"/>
      <c r="J286" s="37"/>
      <c r="L286" s="37"/>
      <c r="O286" s="37"/>
    </row>
    <row r="287" spans="1:15" x14ac:dyDescent="0.25">
      <c r="A287" s="37"/>
      <c r="B287" s="65"/>
      <c r="C287" s="65"/>
      <c r="D287" s="65"/>
      <c r="E287" s="65"/>
      <c r="F287" s="65"/>
      <c r="G287" s="65"/>
      <c r="I287" s="65"/>
      <c r="J287" s="37"/>
      <c r="L287" s="37"/>
      <c r="O287" s="37"/>
    </row>
    <row r="288" spans="1:15" x14ac:dyDescent="0.25">
      <c r="A288" s="37"/>
      <c r="B288" s="65"/>
      <c r="C288" s="65"/>
      <c r="D288" s="65"/>
      <c r="E288" s="65"/>
      <c r="F288" s="65"/>
      <c r="G288" s="65"/>
      <c r="I288" s="65"/>
      <c r="J288" s="37"/>
      <c r="L288" s="37"/>
      <c r="O288" s="37"/>
    </row>
    <row r="289" spans="1:15" x14ac:dyDescent="0.25">
      <c r="A289" s="37"/>
      <c r="B289" s="65"/>
      <c r="C289" s="65"/>
      <c r="D289" s="65"/>
      <c r="E289" s="65"/>
      <c r="F289" s="65"/>
      <c r="G289" s="65"/>
      <c r="I289" s="65"/>
      <c r="J289" s="37"/>
      <c r="L289" s="37"/>
      <c r="O289" s="37"/>
    </row>
    <row r="290" spans="1:15" x14ac:dyDescent="0.25">
      <c r="A290" s="37"/>
      <c r="B290" s="65"/>
      <c r="C290" s="65"/>
      <c r="D290" s="65"/>
      <c r="E290" s="65"/>
      <c r="F290" s="65"/>
      <c r="G290" s="65"/>
      <c r="I290" s="65"/>
      <c r="J290" s="37"/>
      <c r="L290" s="37"/>
      <c r="O290" s="37"/>
    </row>
    <row r="291" spans="1:15" x14ac:dyDescent="0.25">
      <c r="A291" s="37"/>
      <c r="B291" s="65"/>
      <c r="C291" s="65"/>
      <c r="D291" s="65"/>
      <c r="E291" s="65"/>
      <c r="F291" s="65"/>
      <c r="G291" s="65"/>
      <c r="I291" s="65"/>
      <c r="J291" s="37"/>
      <c r="L291" s="37"/>
      <c r="O291" s="37"/>
    </row>
    <row r="292" spans="1:15" x14ac:dyDescent="0.25">
      <c r="A292" s="37"/>
      <c r="B292" s="65"/>
      <c r="C292" s="65"/>
      <c r="D292" s="65"/>
      <c r="E292" s="65"/>
      <c r="F292" s="65"/>
      <c r="G292" s="65"/>
      <c r="I292" s="65"/>
      <c r="J292" s="37"/>
      <c r="L292" s="37"/>
      <c r="O292" s="37"/>
    </row>
    <row r="293" spans="1:15" x14ac:dyDescent="0.25">
      <c r="A293" s="37"/>
      <c r="B293" s="65"/>
      <c r="C293" s="65"/>
      <c r="D293" s="65"/>
      <c r="E293" s="65"/>
      <c r="F293" s="65"/>
      <c r="G293" s="65"/>
      <c r="I293" s="65"/>
      <c r="J293" s="37"/>
      <c r="L293" s="37"/>
      <c r="O293" s="37"/>
    </row>
    <row r="294" spans="1:15" x14ac:dyDescent="0.25">
      <c r="A294" s="37"/>
      <c r="B294" s="65"/>
      <c r="C294" s="65"/>
      <c r="D294" s="65"/>
      <c r="E294" s="65"/>
      <c r="F294" s="65"/>
      <c r="G294" s="65"/>
      <c r="I294" s="65"/>
      <c r="J294" s="37"/>
      <c r="L294" s="37"/>
      <c r="O294" s="37"/>
    </row>
    <row r="295" spans="1:15" x14ac:dyDescent="0.25">
      <c r="A295" s="37"/>
      <c r="B295" s="65"/>
      <c r="C295" s="65"/>
      <c r="D295" s="65"/>
      <c r="E295" s="65"/>
      <c r="F295" s="65"/>
      <c r="G295" s="65"/>
      <c r="I295" s="65"/>
      <c r="J295" s="37"/>
      <c r="L295" s="37"/>
      <c r="O295" s="37"/>
    </row>
    <row r="296" spans="1:15" x14ac:dyDescent="0.25">
      <c r="A296" s="37"/>
      <c r="B296" s="65"/>
      <c r="C296" s="65"/>
      <c r="D296" s="65"/>
      <c r="E296" s="65"/>
      <c r="F296" s="65"/>
      <c r="G296" s="65"/>
      <c r="I296" s="65"/>
      <c r="J296" s="37"/>
      <c r="L296" s="37"/>
      <c r="O296" s="37"/>
    </row>
    <row r="297" spans="1:15" x14ac:dyDescent="0.25">
      <c r="A297" s="37"/>
      <c r="B297" s="65"/>
      <c r="C297" s="65"/>
      <c r="D297" s="65"/>
      <c r="E297" s="65"/>
      <c r="F297" s="65"/>
      <c r="G297" s="65"/>
      <c r="I297" s="65"/>
      <c r="J297" s="37"/>
      <c r="L297" s="37"/>
      <c r="O297" s="37"/>
    </row>
    <row r="298" spans="1:15" x14ac:dyDescent="0.25">
      <c r="A298" s="37"/>
      <c r="B298" s="65"/>
      <c r="C298" s="65"/>
      <c r="D298" s="65"/>
      <c r="E298" s="65"/>
      <c r="F298" s="65"/>
      <c r="G298" s="65"/>
      <c r="I298" s="65"/>
      <c r="J298" s="37"/>
      <c r="L298" s="37"/>
      <c r="O298" s="37"/>
    </row>
    <row r="299" spans="1:15" x14ac:dyDescent="0.25">
      <c r="A299" s="37"/>
      <c r="B299" s="65"/>
      <c r="C299" s="65"/>
      <c r="D299" s="65"/>
      <c r="E299" s="65"/>
      <c r="F299" s="65"/>
      <c r="G299" s="65"/>
      <c r="I299" s="65"/>
      <c r="J299" s="37"/>
      <c r="L299" s="37"/>
      <c r="O299" s="37"/>
    </row>
    <row r="300" spans="1:15" x14ac:dyDescent="0.25">
      <c r="A300" s="37"/>
      <c r="B300" s="65"/>
      <c r="C300" s="65"/>
      <c r="D300" s="65"/>
      <c r="E300" s="65"/>
      <c r="F300" s="65"/>
      <c r="G300" s="65"/>
      <c r="I300" s="65"/>
      <c r="J300" s="37"/>
      <c r="L300" s="37"/>
      <c r="O300" s="37"/>
    </row>
    <row r="301" spans="1:15" x14ac:dyDescent="0.25">
      <c r="A301" s="37"/>
      <c r="B301" s="65"/>
      <c r="C301" s="65"/>
      <c r="D301" s="65"/>
      <c r="E301" s="65"/>
      <c r="F301" s="65"/>
      <c r="G301" s="65"/>
      <c r="I301" s="65"/>
      <c r="J301" s="37"/>
      <c r="L301" s="37"/>
      <c r="O301" s="37"/>
    </row>
    <row r="302" spans="1:15" x14ac:dyDescent="0.25">
      <c r="A302" s="37"/>
      <c r="B302" s="65"/>
      <c r="C302" s="65"/>
      <c r="D302" s="65"/>
      <c r="E302" s="65"/>
      <c r="F302" s="65"/>
      <c r="G302" s="65"/>
      <c r="I302" s="65"/>
      <c r="J302" s="37"/>
      <c r="L302" s="37"/>
      <c r="O302" s="37"/>
    </row>
    <row r="303" spans="1:15" x14ac:dyDescent="0.25">
      <c r="A303" s="37"/>
      <c r="B303" s="65"/>
      <c r="C303" s="65"/>
      <c r="D303" s="65"/>
      <c r="E303" s="65"/>
      <c r="F303" s="65"/>
      <c r="G303" s="65"/>
      <c r="I303" s="65"/>
      <c r="J303" s="37"/>
      <c r="L303" s="37"/>
      <c r="O303" s="37"/>
    </row>
    <row r="304" spans="1:15" x14ac:dyDescent="0.25">
      <c r="A304" s="37"/>
      <c r="B304" s="65"/>
      <c r="C304" s="65"/>
      <c r="D304" s="65"/>
      <c r="E304" s="65"/>
      <c r="F304" s="65"/>
      <c r="G304" s="65"/>
      <c r="I304" s="65"/>
      <c r="J304" s="37"/>
      <c r="L304" s="37"/>
      <c r="O304" s="37"/>
    </row>
    <row r="305" spans="1:15" x14ac:dyDescent="0.25">
      <c r="A305" s="37"/>
      <c r="B305" s="65"/>
      <c r="C305" s="65"/>
      <c r="D305" s="65"/>
      <c r="E305" s="65"/>
      <c r="F305" s="65"/>
      <c r="G305" s="65"/>
      <c r="I305" s="65"/>
      <c r="J305" s="37"/>
      <c r="L305" s="37"/>
      <c r="O305" s="37"/>
    </row>
    <row r="306" spans="1:15" x14ac:dyDescent="0.25">
      <c r="A306" s="37"/>
      <c r="B306" s="65"/>
      <c r="C306" s="65"/>
      <c r="D306" s="65"/>
      <c r="E306" s="65"/>
      <c r="F306" s="65"/>
      <c r="G306" s="65"/>
      <c r="I306" s="65"/>
      <c r="J306" s="37"/>
      <c r="L306" s="37"/>
      <c r="O306" s="37"/>
    </row>
    <row r="307" spans="1:15" x14ac:dyDescent="0.25">
      <c r="A307" s="37"/>
      <c r="B307" s="65"/>
      <c r="C307" s="65"/>
      <c r="D307" s="65"/>
      <c r="E307" s="65"/>
      <c r="F307" s="65"/>
      <c r="G307" s="65"/>
      <c r="I307" s="65"/>
      <c r="J307" s="37"/>
      <c r="L307" s="37"/>
      <c r="O307" s="37"/>
    </row>
    <row r="308" spans="1:15" x14ac:dyDescent="0.25">
      <c r="A308" s="37"/>
      <c r="B308" s="65"/>
      <c r="C308" s="65"/>
      <c r="D308" s="65"/>
      <c r="E308" s="65"/>
      <c r="F308" s="65"/>
      <c r="G308" s="65"/>
      <c r="I308" s="65"/>
      <c r="J308" s="37"/>
      <c r="L308" s="37"/>
      <c r="O308" s="37"/>
    </row>
    <row r="309" spans="1:15" x14ac:dyDescent="0.25">
      <c r="A309" s="37"/>
      <c r="B309" s="65"/>
      <c r="C309" s="65"/>
      <c r="D309" s="65"/>
      <c r="E309" s="65"/>
      <c r="F309" s="65"/>
      <c r="G309" s="65"/>
      <c r="I309" s="65"/>
      <c r="J309" s="37"/>
      <c r="L309" s="37"/>
      <c r="O309" s="37"/>
    </row>
    <row r="310" spans="1:15" x14ac:dyDescent="0.25">
      <c r="A310" s="37"/>
      <c r="B310" s="65"/>
      <c r="C310" s="65"/>
      <c r="D310" s="65"/>
      <c r="E310" s="65"/>
      <c r="F310" s="65"/>
      <c r="G310" s="65"/>
      <c r="I310" s="65"/>
      <c r="J310" s="37"/>
      <c r="L310" s="37"/>
      <c r="O310" s="37"/>
    </row>
    <row r="311" spans="1:15" x14ac:dyDescent="0.25">
      <c r="A311" s="37"/>
      <c r="B311" s="65"/>
      <c r="C311" s="65"/>
      <c r="D311" s="65"/>
      <c r="E311" s="65"/>
      <c r="F311" s="65"/>
      <c r="G311" s="65"/>
      <c r="I311" s="65"/>
      <c r="J311" s="37"/>
      <c r="L311" s="37"/>
      <c r="O311" s="37"/>
    </row>
    <row r="312" spans="1:15" x14ac:dyDescent="0.25">
      <c r="A312" s="37"/>
      <c r="B312" s="65"/>
      <c r="C312" s="65"/>
      <c r="D312" s="65"/>
      <c r="E312" s="65"/>
      <c r="F312" s="65"/>
      <c r="G312" s="65"/>
      <c r="I312" s="65"/>
      <c r="J312" s="37"/>
      <c r="L312" s="37"/>
      <c r="O312" s="37"/>
    </row>
    <row r="313" spans="1:15" x14ac:dyDescent="0.25">
      <c r="A313" s="37"/>
      <c r="B313" s="65"/>
      <c r="C313" s="65"/>
      <c r="D313" s="65"/>
      <c r="E313" s="65"/>
      <c r="F313" s="65"/>
      <c r="G313" s="65"/>
      <c r="I313" s="65"/>
      <c r="J313" s="37"/>
      <c r="L313" s="37"/>
      <c r="O313" s="37"/>
    </row>
    <row r="314" spans="1:15" x14ac:dyDescent="0.25">
      <c r="A314" s="37"/>
      <c r="B314" s="65"/>
      <c r="C314" s="65"/>
      <c r="D314" s="65"/>
      <c r="E314" s="65"/>
      <c r="F314" s="65"/>
      <c r="G314" s="65"/>
      <c r="I314" s="65"/>
      <c r="J314" s="37"/>
      <c r="L314" s="37"/>
      <c r="O314" s="37"/>
    </row>
    <row r="315" spans="1:15" x14ac:dyDescent="0.25">
      <c r="A315" s="37"/>
      <c r="B315" s="65"/>
      <c r="C315" s="65"/>
      <c r="D315" s="65"/>
      <c r="E315" s="65"/>
      <c r="F315" s="65"/>
      <c r="G315" s="65"/>
      <c r="I315" s="65"/>
      <c r="J315" s="37"/>
      <c r="L315" s="37"/>
      <c r="O315" s="37"/>
    </row>
    <row r="316" spans="1:15" x14ac:dyDescent="0.25">
      <c r="A316" s="37"/>
      <c r="B316" s="65"/>
      <c r="C316" s="65"/>
      <c r="D316" s="65"/>
      <c r="E316" s="65"/>
      <c r="F316" s="65"/>
      <c r="G316" s="65"/>
      <c r="I316" s="65"/>
      <c r="J316" s="37"/>
      <c r="L316" s="37"/>
      <c r="O316" s="37"/>
    </row>
    <row r="317" spans="1:15" x14ac:dyDescent="0.25">
      <c r="A317" s="37"/>
      <c r="B317" s="65"/>
      <c r="C317" s="65"/>
      <c r="D317" s="65"/>
      <c r="E317" s="65"/>
      <c r="F317" s="65"/>
      <c r="G317" s="65"/>
      <c r="I317" s="65"/>
      <c r="J317" s="37"/>
      <c r="L317" s="37"/>
      <c r="O317" s="37"/>
    </row>
    <row r="318" spans="1:15" x14ac:dyDescent="0.25">
      <c r="A318" s="37"/>
      <c r="B318" s="65"/>
      <c r="C318" s="65"/>
      <c r="D318" s="65"/>
      <c r="E318" s="65"/>
      <c r="F318" s="65"/>
      <c r="G318" s="65"/>
      <c r="I318" s="65"/>
      <c r="J318" s="37"/>
      <c r="L318" s="37"/>
      <c r="O318" s="37"/>
    </row>
    <row r="319" spans="1:15" x14ac:dyDescent="0.25">
      <c r="A319" s="37"/>
      <c r="B319" s="65"/>
      <c r="C319" s="65"/>
      <c r="D319" s="65"/>
      <c r="E319" s="65"/>
      <c r="F319" s="65"/>
      <c r="G319" s="65"/>
      <c r="I319" s="65"/>
      <c r="J319" s="37"/>
      <c r="L319" s="37"/>
      <c r="O319" s="37"/>
    </row>
    <row r="320" spans="1:15" x14ac:dyDescent="0.25">
      <c r="A320" s="37"/>
      <c r="B320" s="65"/>
      <c r="C320" s="65"/>
      <c r="D320" s="65"/>
      <c r="E320" s="65"/>
      <c r="F320" s="65"/>
      <c r="G320" s="65"/>
      <c r="I320" s="65"/>
      <c r="J320" s="37"/>
      <c r="L320" s="37"/>
      <c r="O320" s="37"/>
    </row>
    <row r="321" spans="1:15" x14ac:dyDescent="0.25">
      <c r="A321" s="37"/>
      <c r="B321" s="65"/>
      <c r="C321" s="65"/>
      <c r="D321" s="65"/>
      <c r="E321" s="65"/>
      <c r="F321" s="65"/>
      <c r="G321" s="65"/>
      <c r="I321" s="65"/>
      <c r="J321" s="37"/>
      <c r="L321" s="37"/>
      <c r="O321" s="37"/>
    </row>
    <row r="322" spans="1:15" x14ac:dyDescent="0.25">
      <c r="A322" s="37"/>
      <c r="B322" s="65"/>
      <c r="C322" s="65"/>
      <c r="D322" s="65"/>
      <c r="E322" s="65"/>
      <c r="F322" s="65"/>
      <c r="G322" s="65"/>
      <c r="I322" s="65"/>
      <c r="J322" s="37"/>
      <c r="L322" s="37"/>
      <c r="O322" s="37"/>
    </row>
    <row r="323" spans="1:15" x14ac:dyDescent="0.25">
      <c r="A323" s="37"/>
      <c r="B323" s="65"/>
      <c r="C323" s="65"/>
      <c r="D323" s="65"/>
      <c r="E323" s="65"/>
      <c r="F323" s="65"/>
      <c r="G323" s="65"/>
      <c r="I323" s="65"/>
      <c r="J323" s="37"/>
      <c r="L323" s="37"/>
      <c r="O323" s="37"/>
    </row>
    <row r="324" spans="1:15" x14ac:dyDescent="0.25">
      <c r="A324" s="37"/>
      <c r="B324" s="65"/>
      <c r="C324" s="65"/>
      <c r="D324" s="65"/>
      <c r="E324" s="65"/>
      <c r="F324" s="65"/>
      <c r="G324" s="65"/>
      <c r="I324" s="65"/>
      <c r="J324" s="37"/>
      <c r="L324" s="37"/>
      <c r="O324" s="37"/>
    </row>
    <row r="325" spans="1:15" x14ac:dyDescent="0.25">
      <c r="A325" s="37"/>
      <c r="B325" s="65"/>
      <c r="C325" s="65"/>
      <c r="D325" s="65"/>
      <c r="E325" s="65"/>
      <c r="F325" s="65"/>
      <c r="G325" s="65"/>
      <c r="I325" s="65"/>
      <c r="J325" s="37"/>
      <c r="L325" s="37"/>
      <c r="O325" s="37"/>
    </row>
    <row r="326" spans="1:15" x14ac:dyDescent="0.25">
      <c r="A326" s="37"/>
      <c r="B326" s="65"/>
      <c r="C326" s="65"/>
      <c r="D326" s="65"/>
      <c r="E326" s="65"/>
      <c r="F326" s="65"/>
      <c r="G326" s="65"/>
      <c r="I326" s="65"/>
      <c r="J326" s="37"/>
      <c r="L326" s="37"/>
      <c r="O326" s="37"/>
    </row>
    <row r="327" spans="1:15" x14ac:dyDescent="0.25">
      <c r="A327" s="37"/>
      <c r="B327" s="65"/>
      <c r="C327" s="65"/>
      <c r="D327" s="65"/>
      <c r="E327" s="65"/>
      <c r="F327" s="65"/>
      <c r="G327" s="65"/>
      <c r="I327" s="65"/>
      <c r="J327" s="37"/>
      <c r="L327" s="37"/>
      <c r="O327" s="37"/>
    </row>
    <row r="328" spans="1:15" x14ac:dyDescent="0.25">
      <c r="A328" s="37"/>
      <c r="B328" s="65"/>
      <c r="C328" s="65"/>
      <c r="D328" s="65"/>
      <c r="E328" s="65"/>
      <c r="F328" s="65"/>
      <c r="G328" s="65"/>
      <c r="I328" s="65"/>
      <c r="J328" s="37"/>
      <c r="L328" s="37"/>
      <c r="O328" s="37"/>
    </row>
    <row r="329" spans="1:15" x14ac:dyDescent="0.25">
      <c r="A329" s="37"/>
      <c r="B329" s="65"/>
      <c r="C329" s="65"/>
      <c r="D329" s="65"/>
      <c r="E329" s="65"/>
      <c r="F329" s="65"/>
      <c r="G329" s="65"/>
      <c r="I329" s="65"/>
      <c r="J329" s="37"/>
      <c r="L329" s="37"/>
      <c r="O329" s="37"/>
    </row>
    <row r="330" spans="1:15" x14ac:dyDescent="0.25">
      <c r="A330" s="37"/>
      <c r="B330" s="65"/>
      <c r="C330" s="65"/>
      <c r="D330" s="65"/>
      <c r="E330" s="65"/>
      <c r="F330" s="65"/>
      <c r="G330" s="65"/>
      <c r="I330" s="65"/>
      <c r="J330" s="37"/>
      <c r="L330" s="37"/>
      <c r="O330" s="37"/>
    </row>
    <row r="331" spans="1:15" x14ac:dyDescent="0.25">
      <c r="A331" s="37"/>
      <c r="B331" s="65"/>
      <c r="C331" s="65"/>
      <c r="D331" s="65"/>
      <c r="E331" s="65"/>
      <c r="F331" s="65"/>
      <c r="G331" s="65"/>
      <c r="I331" s="65"/>
      <c r="J331" s="37"/>
      <c r="L331" s="37"/>
      <c r="O331" s="37"/>
    </row>
    <row r="332" spans="1:15" x14ac:dyDescent="0.25">
      <c r="A332" s="37"/>
      <c r="B332" s="65"/>
      <c r="C332" s="65"/>
      <c r="D332" s="65"/>
      <c r="E332" s="65"/>
      <c r="F332" s="65"/>
      <c r="G332" s="65"/>
      <c r="I332" s="65"/>
      <c r="J332" s="37"/>
      <c r="L332" s="37"/>
      <c r="O332" s="37"/>
    </row>
    <row r="333" spans="1:15" x14ac:dyDescent="0.25">
      <c r="A333" s="37"/>
      <c r="B333" s="65"/>
      <c r="C333" s="65"/>
      <c r="D333" s="65"/>
      <c r="E333" s="65"/>
      <c r="F333" s="65"/>
      <c r="G333" s="65"/>
      <c r="I333" s="65"/>
      <c r="J333" s="37"/>
      <c r="L333" s="37"/>
      <c r="O333" s="37"/>
    </row>
    <row r="334" spans="1:15" x14ac:dyDescent="0.25">
      <c r="A334" s="37"/>
      <c r="B334" s="65"/>
      <c r="C334" s="65"/>
      <c r="D334" s="65"/>
      <c r="E334" s="65"/>
      <c r="F334" s="65"/>
      <c r="G334" s="65"/>
      <c r="I334" s="65"/>
      <c r="J334" s="37"/>
      <c r="L334" s="37"/>
      <c r="O334" s="37"/>
    </row>
    <row r="335" spans="1:15" x14ac:dyDescent="0.25">
      <c r="A335" s="37"/>
      <c r="B335" s="65"/>
      <c r="C335" s="65"/>
      <c r="D335" s="65"/>
      <c r="E335" s="65"/>
      <c r="F335" s="65"/>
      <c r="G335" s="65"/>
      <c r="I335" s="65"/>
      <c r="J335" s="37"/>
      <c r="L335" s="37"/>
      <c r="O335" s="37"/>
    </row>
    <row r="336" spans="1:15" x14ac:dyDescent="0.25">
      <c r="A336" s="37"/>
      <c r="B336" s="65"/>
      <c r="C336" s="65"/>
      <c r="D336" s="65"/>
      <c r="E336" s="65"/>
      <c r="F336" s="65"/>
      <c r="G336" s="65"/>
      <c r="I336" s="65"/>
      <c r="J336" s="37"/>
      <c r="L336" s="37"/>
      <c r="O336" s="37"/>
    </row>
    <row r="337" spans="1:15" x14ac:dyDescent="0.25">
      <c r="A337" s="37"/>
      <c r="B337" s="65"/>
      <c r="C337" s="65"/>
      <c r="D337" s="65"/>
      <c r="E337" s="65"/>
      <c r="F337" s="65"/>
      <c r="G337" s="65"/>
      <c r="I337" s="65"/>
      <c r="J337" s="37"/>
      <c r="L337" s="37"/>
      <c r="O337" s="37"/>
    </row>
    <row r="338" spans="1:15" x14ac:dyDescent="0.25">
      <c r="A338" s="37"/>
      <c r="B338" s="65"/>
      <c r="C338" s="65"/>
      <c r="D338" s="65"/>
      <c r="E338" s="65"/>
      <c r="F338" s="65"/>
      <c r="G338" s="65"/>
      <c r="I338" s="65"/>
      <c r="J338" s="37"/>
      <c r="L338" s="37"/>
      <c r="O338" s="37"/>
    </row>
    <row r="339" spans="1:15" x14ac:dyDescent="0.25">
      <c r="A339" s="37"/>
      <c r="B339" s="65"/>
      <c r="C339" s="65"/>
      <c r="D339" s="65"/>
      <c r="E339" s="65"/>
      <c r="F339" s="65"/>
      <c r="G339" s="65"/>
      <c r="I339" s="65"/>
      <c r="J339" s="37"/>
      <c r="L339" s="37"/>
      <c r="O339" s="37"/>
    </row>
    <row r="340" spans="1:15" x14ac:dyDescent="0.25">
      <c r="A340" s="37"/>
      <c r="B340" s="65"/>
      <c r="C340" s="65"/>
      <c r="D340" s="65"/>
      <c r="E340" s="65"/>
      <c r="F340" s="65"/>
      <c r="G340" s="65"/>
      <c r="I340" s="65"/>
      <c r="J340" s="37"/>
      <c r="L340" s="37"/>
      <c r="O340" s="37"/>
    </row>
    <row r="341" spans="1:15" x14ac:dyDescent="0.25">
      <c r="A341" s="37"/>
      <c r="B341" s="65"/>
      <c r="C341" s="65"/>
      <c r="D341" s="65"/>
      <c r="E341" s="65"/>
      <c r="F341" s="65"/>
      <c r="G341" s="65"/>
      <c r="I341" s="65"/>
      <c r="J341" s="37"/>
      <c r="L341" s="37"/>
      <c r="O341" s="37"/>
    </row>
    <row r="342" spans="1:15" x14ac:dyDescent="0.25">
      <c r="A342" s="37"/>
      <c r="B342" s="65"/>
      <c r="C342" s="65"/>
      <c r="D342" s="65"/>
      <c r="E342" s="65"/>
      <c r="F342" s="65"/>
      <c r="G342" s="65"/>
      <c r="I342" s="65"/>
      <c r="J342" s="37"/>
      <c r="L342" s="37"/>
      <c r="O342" s="37"/>
    </row>
    <row r="343" spans="1:15" x14ac:dyDescent="0.25">
      <c r="A343" s="37"/>
      <c r="B343" s="65"/>
      <c r="C343" s="65"/>
      <c r="D343" s="65"/>
      <c r="E343" s="65"/>
      <c r="F343" s="65"/>
      <c r="G343" s="65"/>
      <c r="I343" s="65"/>
      <c r="J343" s="37"/>
      <c r="L343" s="37"/>
      <c r="O343" s="37"/>
    </row>
    <row r="344" spans="1:15" x14ac:dyDescent="0.25">
      <c r="A344" s="37"/>
      <c r="B344" s="65"/>
      <c r="C344" s="65"/>
      <c r="D344" s="65"/>
      <c r="E344" s="65"/>
      <c r="F344" s="65"/>
      <c r="G344" s="65"/>
      <c r="I344" s="65"/>
      <c r="J344" s="37"/>
      <c r="L344" s="37"/>
      <c r="O344" s="37"/>
    </row>
    <row r="345" spans="1:15" x14ac:dyDescent="0.25">
      <c r="A345" s="37"/>
      <c r="B345" s="65"/>
      <c r="C345" s="65"/>
      <c r="D345" s="65"/>
      <c r="E345" s="65"/>
      <c r="F345" s="65"/>
      <c r="G345" s="65"/>
      <c r="I345" s="65"/>
      <c r="J345" s="37"/>
      <c r="L345" s="37"/>
      <c r="O345" s="37"/>
    </row>
    <row r="346" spans="1:15" x14ac:dyDescent="0.25">
      <c r="A346" s="37"/>
      <c r="B346" s="65"/>
      <c r="C346" s="65"/>
      <c r="D346" s="65"/>
      <c r="E346" s="65"/>
      <c r="F346" s="65"/>
      <c r="G346" s="65"/>
      <c r="I346" s="65"/>
      <c r="J346" s="37"/>
      <c r="L346" s="37"/>
      <c r="O346" s="37"/>
    </row>
    <row r="347" spans="1:15" x14ac:dyDescent="0.25">
      <c r="A347" s="37"/>
      <c r="B347" s="65"/>
      <c r="C347" s="65"/>
      <c r="D347" s="65"/>
      <c r="E347" s="65"/>
      <c r="F347" s="65"/>
      <c r="G347" s="65"/>
      <c r="I347" s="65"/>
      <c r="J347" s="37"/>
      <c r="L347" s="37"/>
      <c r="O347" s="37"/>
    </row>
    <row r="348" spans="1:15" x14ac:dyDescent="0.25">
      <c r="A348" s="37"/>
      <c r="B348" s="65"/>
      <c r="C348" s="65"/>
      <c r="D348" s="65"/>
      <c r="E348" s="65"/>
      <c r="F348" s="65"/>
      <c r="G348" s="65"/>
      <c r="I348" s="65"/>
      <c r="J348" s="37"/>
      <c r="L348" s="37"/>
      <c r="O348" s="37"/>
    </row>
    <row r="349" spans="1:15" x14ac:dyDescent="0.25">
      <c r="A349" s="37"/>
      <c r="B349" s="65"/>
      <c r="C349" s="65"/>
      <c r="D349" s="65"/>
      <c r="E349" s="65"/>
      <c r="F349" s="65"/>
      <c r="G349" s="65"/>
      <c r="I349" s="65"/>
      <c r="J349" s="37"/>
      <c r="L349" s="37"/>
      <c r="O349" s="37"/>
    </row>
    <row r="350" spans="1:15" x14ac:dyDescent="0.25">
      <c r="A350" s="37"/>
      <c r="B350" s="65"/>
      <c r="C350" s="65"/>
      <c r="D350" s="65"/>
      <c r="E350" s="65"/>
      <c r="F350" s="65"/>
      <c r="G350" s="65"/>
      <c r="I350" s="65"/>
      <c r="J350" s="37"/>
      <c r="L350" s="37"/>
      <c r="O350" s="37"/>
    </row>
    <row r="351" spans="1:15" x14ac:dyDescent="0.25">
      <c r="A351" s="37"/>
      <c r="B351" s="65"/>
      <c r="C351" s="65"/>
      <c r="D351" s="65"/>
      <c r="E351" s="65"/>
      <c r="F351" s="65"/>
      <c r="G351" s="65"/>
      <c r="I351" s="65"/>
      <c r="J351" s="37"/>
      <c r="L351" s="37"/>
      <c r="O351" s="37"/>
    </row>
    <row r="352" spans="1:15" x14ac:dyDescent="0.25">
      <c r="A352" s="37"/>
      <c r="B352" s="65"/>
      <c r="C352" s="65"/>
      <c r="D352" s="65"/>
      <c r="E352" s="65"/>
      <c r="F352" s="65"/>
      <c r="G352" s="65"/>
      <c r="I352" s="65"/>
      <c r="J352" s="37"/>
      <c r="L352" s="37"/>
      <c r="O352" s="37"/>
    </row>
    <row r="353" spans="1:15" x14ac:dyDescent="0.25">
      <c r="A353" s="37"/>
      <c r="B353" s="65"/>
      <c r="C353" s="65"/>
      <c r="D353" s="65"/>
      <c r="E353" s="65"/>
      <c r="F353" s="65"/>
      <c r="G353" s="65"/>
      <c r="I353" s="65"/>
      <c r="J353" s="37"/>
      <c r="L353" s="37"/>
      <c r="O353" s="37"/>
    </row>
    <row r="354" spans="1:15" x14ac:dyDescent="0.25">
      <c r="A354" s="37"/>
      <c r="B354" s="65"/>
      <c r="C354" s="65"/>
      <c r="D354" s="65"/>
      <c r="E354" s="65"/>
      <c r="F354" s="65"/>
      <c r="G354" s="65"/>
      <c r="I354" s="65"/>
      <c r="J354" s="37"/>
      <c r="L354" s="37"/>
      <c r="O354" s="37"/>
    </row>
    <row r="355" spans="1:15" x14ac:dyDescent="0.25">
      <c r="A355" s="37"/>
      <c r="B355" s="65"/>
      <c r="C355" s="65"/>
      <c r="D355" s="65"/>
      <c r="E355" s="65"/>
      <c r="F355" s="65"/>
      <c r="G355" s="65"/>
      <c r="I355" s="65"/>
      <c r="J355" s="37"/>
      <c r="L355" s="37"/>
      <c r="O355" s="37"/>
    </row>
    <row r="356" spans="1:15" x14ac:dyDescent="0.25">
      <c r="A356" s="37"/>
      <c r="B356" s="65"/>
      <c r="C356" s="65"/>
      <c r="D356" s="65"/>
      <c r="E356" s="65"/>
      <c r="F356" s="65"/>
      <c r="G356" s="65"/>
      <c r="I356" s="65"/>
      <c r="J356" s="37"/>
      <c r="L356" s="37"/>
      <c r="O356" s="37"/>
    </row>
    <row r="357" spans="1:15" x14ac:dyDescent="0.25">
      <c r="A357" s="37"/>
      <c r="B357" s="65"/>
      <c r="C357" s="65"/>
      <c r="D357" s="65"/>
      <c r="E357" s="65"/>
      <c r="F357" s="65"/>
      <c r="G357" s="65"/>
      <c r="I357" s="65"/>
      <c r="J357" s="37"/>
      <c r="L357" s="37"/>
      <c r="O357" s="37"/>
    </row>
    <row r="358" spans="1:15" x14ac:dyDescent="0.25">
      <c r="A358" s="37"/>
      <c r="B358" s="65"/>
      <c r="C358" s="65"/>
      <c r="D358" s="65"/>
      <c r="E358" s="65"/>
      <c r="F358" s="65"/>
      <c r="G358" s="65"/>
      <c r="I358" s="65"/>
      <c r="J358" s="37"/>
      <c r="L358" s="37"/>
      <c r="O358" s="37"/>
    </row>
    <row r="359" spans="1:15" x14ac:dyDescent="0.25">
      <c r="A359" s="37"/>
      <c r="B359" s="65"/>
      <c r="C359" s="65"/>
      <c r="D359" s="65"/>
      <c r="E359" s="65"/>
      <c r="F359" s="65"/>
      <c r="G359" s="65"/>
      <c r="I359" s="65"/>
      <c r="J359" s="37"/>
      <c r="L359" s="37"/>
      <c r="O359" s="37"/>
    </row>
    <row r="360" spans="1:15" x14ac:dyDescent="0.25">
      <c r="A360" s="37"/>
      <c r="B360" s="65"/>
      <c r="C360" s="65"/>
      <c r="D360" s="65"/>
      <c r="E360" s="65"/>
      <c r="F360" s="65"/>
      <c r="G360" s="65"/>
      <c r="I360" s="65"/>
      <c r="J360" s="37"/>
      <c r="L360" s="37"/>
      <c r="O360" s="37"/>
    </row>
    <row r="361" spans="1:15" x14ac:dyDescent="0.25">
      <c r="A361" s="37"/>
      <c r="B361" s="65"/>
      <c r="C361" s="65"/>
      <c r="D361" s="65"/>
      <c r="E361" s="65"/>
      <c r="F361" s="65"/>
      <c r="G361" s="65"/>
      <c r="I361" s="65"/>
      <c r="J361" s="37"/>
      <c r="L361" s="37"/>
      <c r="O361" s="37"/>
    </row>
    <row r="362" spans="1:15" x14ac:dyDescent="0.25">
      <c r="A362" s="37"/>
      <c r="B362" s="65"/>
      <c r="C362" s="65"/>
      <c r="D362" s="65"/>
      <c r="E362" s="65"/>
      <c r="F362" s="65"/>
      <c r="G362" s="65"/>
      <c r="I362" s="65"/>
      <c r="J362" s="37"/>
      <c r="L362" s="37"/>
      <c r="O362" s="37"/>
    </row>
    <row r="363" spans="1:15" x14ac:dyDescent="0.25">
      <c r="A363" s="37"/>
      <c r="B363" s="65"/>
      <c r="C363" s="65"/>
      <c r="D363" s="65"/>
      <c r="E363" s="65"/>
      <c r="F363" s="65"/>
      <c r="G363" s="65"/>
      <c r="I363" s="65"/>
      <c r="J363" s="37"/>
      <c r="L363" s="37"/>
      <c r="O363" s="37"/>
    </row>
    <row r="364" spans="1:15" x14ac:dyDescent="0.25">
      <c r="A364" s="37"/>
      <c r="B364" s="65"/>
      <c r="C364" s="65"/>
      <c r="D364" s="65"/>
      <c r="E364" s="65"/>
      <c r="F364" s="65"/>
      <c r="G364" s="65"/>
      <c r="I364" s="65"/>
      <c r="J364" s="37"/>
      <c r="L364" s="37"/>
      <c r="O364" s="37"/>
    </row>
    <row r="365" spans="1:15" x14ac:dyDescent="0.25">
      <c r="A365" s="37"/>
      <c r="B365" s="65"/>
      <c r="C365" s="65"/>
      <c r="D365" s="65"/>
      <c r="E365" s="65"/>
      <c r="F365" s="65"/>
      <c r="G365" s="65"/>
      <c r="I365" s="65"/>
      <c r="J365" s="37"/>
      <c r="L365" s="37"/>
      <c r="O365" s="37"/>
    </row>
    <row r="366" spans="1:15" x14ac:dyDescent="0.25">
      <c r="A366" s="37"/>
      <c r="B366" s="65"/>
      <c r="C366" s="65"/>
      <c r="D366" s="65"/>
      <c r="E366" s="65"/>
      <c r="F366" s="65"/>
      <c r="G366" s="65"/>
      <c r="I366" s="65"/>
      <c r="J366" s="37"/>
      <c r="L366" s="37"/>
      <c r="O366" s="37"/>
    </row>
    <row r="367" spans="1:15" x14ac:dyDescent="0.25">
      <c r="A367" s="37"/>
      <c r="B367" s="65"/>
      <c r="C367" s="65"/>
      <c r="D367" s="65"/>
      <c r="E367" s="65"/>
      <c r="F367" s="65"/>
      <c r="G367" s="65"/>
      <c r="I367" s="65"/>
      <c r="J367" s="37"/>
      <c r="L367" s="37"/>
      <c r="O367" s="37"/>
    </row>
    <row r="368" spans="1:15" x14ac:dyDescent="0.25">
      <c r="A368" s="37"/>
      <c r="B368" s="65"/>
      <c r="C368" s="65"/>
      <c r="D368" s="65"/>
      <c r="E368" s="65"/>
      <c r="F368" s="65"/>
      <c r="G368" s="65"/>
      <c r="I368" s="65"/>
      <c r="J368" s="37"/>
      <c r="L368" s="37"/>
      <c r="O368" s="37"/>
    </row>
    <row r="369" spans="1:15" x14ac:dyDescent="0.25">
      <c r="A369" s="37"/>
      <c r="B369" s="65"/>
      <c r="C369" s="65"/>
      <c r="D369" s="65"/>
      <c r="E369" s="65"/>
      <c r="F369" s="65"/>
      <c r="G369" s="65"/>
      <c r="I369" s="65"/>
      <c r="J369" s="37"/>
      <c r="L369" s="37"/>
      <c r="O369" s="37"/>
    </row>
    <row r="370" spans="1:15" x14ac:dyDescent="0.25">
      <c r="A370" s="37"/>
      <c r="B370" s="65"/>
      <c r="C370" s="65"/>
      <c r="D370" s="65"/>
      <c r="E370" s="65"/>
      <c r="F370" s="65"/>
      <c r="G370" s="65"/>
      <c r="I370" s="65"/>
      <c r="J370" s="37"/>
      <c r="L370" s="37"/>
      <c r="O370" s="37"/>
    </row>
    <row r="371" spans="1:15" x14ac:dyDescent="0.25">
      <c r="A371" s="37"/>
      <c r="B371" s="65"/>
      <c r="C371" s="65"/>
      <c r="D371" s="65"/>
      <c r="E371" s="65"/>
      <c r="F371" s="65"/>
      <c r="G371" s="65"/>
      <c r="I371" s="65"/>
      <c r="J371" s="37"/>
      <c r="L371" s="37"/>
      <c r="O371" s="37"/>
    </row>
    <row r="372" spans="1:15" x14ac:dyDescent="0.25">
      <c r="A372" s="37"/>
      <c r="B372" s="65"/>
      <c r="C372" s="65"/>
      <c r="D372" s="65"/>
      <c r="E372" s="65"/>
      <c r="F372" s="65"/>
      <c r="G372" s="65"/>
      <c r="I372" s="65"/>
      <c r="J372" s="37"/>
      <c r="L372" s="37"/>
      <c r="O372" s="37"/>
    </row>
    <row r="373" spans="1:15" x14ac:dyDescent="0.25">
      <c r="A373" s="37"/>
      <c r="B373" s="65"/>
      <c r="C373" s="65"/>
      <c r="D373" s="65"/>
      <c r="E373" s="65"/>
      <c r="F373" s="65"/>
      <c r="G373" s="65"/>
      <c r="I373" s="65"/>
      <c r="J373" s="37"/>
      <c r="L373" s="37"/>
      <c r="O373" s="37"/>
    </row>
    <row r="374" spans="1:15" x14ac:dyDescent="0.25">
      <c r="A374" s="37"/>
      <c r="B374" s="65"/>
      <c r="C374" s="65"/>
      <c r="D374" s="65"/>
      <c r="E374" s="65"/>
      <c r="F374" s="65"/>
      <c r="G374" s="65"/>
      <c r="I374" s="65"/>
      <c r="J374" s="37"/>
      <c r="L374" s="37"/>
      <c r="O374" s="37"/>
    </row>
    <row r="375" spans="1:15" x14ac:dyDescent="0.25">
      <c r="A375" s="37"/>
      <c r="B375" s="65"/>
      <c r="C375" s="65"/>
      <c r="D375" s="65"/>
      <c r="E375" s="65"/>
      <c r="F375" s="65"/>
      <c r="G375" s="65"/>
      <c r="I375" s="65"/>
      <c r="J375" s="37"/>
      <c r="L375" s="37"/>
      <c r="O375" s="37"/>
    </row>
    <row r="376" spans="1:15" x14ac:dyDescent="0.25">
      <c r="A376" s="37"/>
      <c r="B376" s="65"/>
      <c r="C376" s="65"/>
      <c r="D376" s="65"/>
      <c r="E376" s="65"/>
      <c r="F376" s="65"/>
      <c r="G376" s="65"/>
      <c r="I376" s="65"/>
      <c r="J376" s="37"/>
      <c r="L376" s="37"/>
      <c r="O376" s="37"/>
    </row>
    <row r="377" spans="1:15" x14ac:dyDescent="0.25">
      <c r="A377" s="37"/>
      <c r="B377" s="65"/>
      <c r="C377" s="65"/>
      <c r="D377" s="65"/>
      <c r="E377" s="65"/>
      <c r="F377" s="65"/>
      <c r="G377" s="65"/>
      <c r="I377" s="65"/>
      <c r="J377" s="37"/>
      <c r="L377" s="37"/>
      <c r="O377" s="37"/>
    </row>
    <row r="378" spans="1:15" x14ac:dyDescent="0.25">
      <c r="A378" s="37"/>
      <c r="B378" s="65"/>
      <c r="C378" s="65"/>
      <c r="D378" s="65"/>
      <c r="E378" s="65"/>
      <c r="F378" s="65"/>
      <c r="G378" s="65"/>
      <c r="I378" s="65"/>
      <c r="J378" s="37"/>
      <c r="L378" s="37"/>
      <c r="O378" s="37"/>
    </row>
    <row r="379" spans="1:15" x14ac:dyDescent="0.25">
      <c r="A379" s="37"/>
      <c r="B379" s="65"/>
      <c r="C379" s="65"/>
      <c r="D379" s="65"/>
      <c r="E379" s="65"/>
      <c r="F379" s="65"/>
      <c r="G379" s="65"/>
      <c r="I379" s="65"/>
      <c r="J379" s="37"/>
      <c r="L379" s="37"/>
      <c r="O379" s="37"/>
    </row>
    <row r="380" spans="1:15" x14ac:dyDescent="0.25">
      <c r="A380" s="37"/>
      <c r="B380" s="65"/>
      <c r="C380" s="65"/>
      <c r="D380" s="65"/>
      <c r="E380" s="65"/>
      <c r="F380" s="65"/>
      <c r="G380" s="65"/>
      <c r="I380" s="65"/>
      <c r="J380" s="37"/>
      <c r="L380" s="37"/>
      <c r="O380" s="37"/>
    </row>
    <row r="381" spans="1:15" x14ac:dyDescent="0.25">
      <c r="A381" s="37"/>
      <c r="B381" s="65"/>
      <c r="C381" s="65"/>
      <c r="D381" s="65"/>
      <c r="E381" s="65"/>
      <c r="F381" s="65"/>
      <c r="G381" s="65"/>
      <c r="I381" s="65"/>
      <c r="J381" s="37"/>
      <c r="L381" s="37"/>
      <c r="O381" s="37"/>
    </row>
    <row r="382" spans="1:15" x14ac:dyDescent="0.25">
      <c r="A382" s="37"/>
      <c r="B382" s="65"/>
      <c r="C382" s="65"/>
      <c r="D382" s="65"/>
      <c r="E382" s="65"/>
      <c r="F382" s="65"/>
      <c r="G382" s="65"/>
      <c r="I382" s="65"/>
      <c r="J382" s="37"/>
      <c r="L382" s="37"/>
      <c r="O382" s="37"/>
    </row>
    <row r="383" spans="1:15" x14ac:dyDescent="0.25">
      <c r="A383" s="37"/>
      <c r="B383" s="65"/>
      <c r="C383" s="65"/>
      <c r="D383" s="65"/>
      <c r="E383" s="65"/>
      <c r="F383" s="65"/>
      <c r="G383" s="65"/>
      <c r="I383" s="65"/>
      <c r="J383" s="37"/>
      <c r="L383" s="37"/>
      <c r="O383" s="37"/>
    </row>
    <row r="384" spans="1:15" x14ac:dyDescent="0.25">
      <c r="A384" s="37"/>
      <c r="B384" s="65"/>
      <c r="C384" s="65"/>
      <c r="D384" s="65"/>
      <c r="E384" s="65"/>
      <c r="F384" s="65"/>
      <c r="G384" s="65"/>
      <c r="I384" s="65"/>
      <c r="J384" s="37"/>
      <c r="L384" s="37"/>
      <c r="O384" s="37"/>
    </row>
    <row r="385" spans="1:15" x14ac:dyDescent="0.25">
      <c r="A385" s="37"/>
      <c r="B385" s="65"/>
      <c r="C385" s="65"/>
      <c r="D385" s="65"/>
      <c r="E385" s="65"/>
      <c r="F385" s="65"/>
      <c r="G385" s="65"/>
      <c r="I385" s="65"/>
      <c r="J385" s="37"/>
      <c r="L385" s="37"/>
      <c r="O385" s="37"/>
    </row>
    <row r="386" spans="1:15" x14ac:dyDescent="0.25">
      <c r="A386" s="37"/>
      <c r="B386" s="65"/>
      <c r="C386" s="65"/>
      <c r="D386" s="65"/>
      <c r="E386" s="65"/>
      <c r="F386" s="65"/>
      <c r="G386" s="65"/>
      <c r="I386" s="65"/>
      <c r="J386" s="37"/>
      <c r="L386" s="37"/>
      <c r="O386" s="37"/>
    </row>
    <row r="387" spans="1:15" x14ac:dyDescent="0.25">
      <c r="A387" s="37"/>
      <c r="B387" s="65"/>
      <c r="C387" s="65"/>
      <c r="D387" s="65"/>
      <c r="E387" s="65"/>
      <c r="F387" s="65"/>
      <c r="G387" s="65"/>
      <c r="I387" s="65"/>
      <c r="J387" s="37"/>
      <c r="L387" s="37"/>
      <c r="O387" s="37"/>
    </row>
    <row r="388" spans="1:15" x14ac:dyDescent="0.25">
      <c r="A388" s="37"/>
      <c r="B388" s="65"/>
      <c r="C388" s="65"/>
      <c r="D388" s="65"/>
      <c r="E388" s="65"/>
      <c r="F388" s="65"/>
      <c r="G388" s="65"/>
      <c r="I388" s="65"/>
      <c r="J388" s="37"/>
      <c r="L388" s="37"/>
      <c r="O388" s="37"/>
    </row>
    <row r="389" spans="1:15" x14ac:dyDescent="0.25">
      <c r="A389" s="37"/>
      <c r="B389" s="65"/>
      <c r="C389" s="65"/>
      <c r="D389" s="65"/>
      <c r="E389" s="65"/>
      <c r="F389" s="65"/>
      <c r="G389" s="65"/>
      <c r="I389" s="65"/>
      <c r="J389" s="37"/>
      <c r="L389" s="37"/>
      <c r="O389" s="37"/>
    </row>
    <row r="390" spans="1:15" x14ac:dyDescent="0.25">
      <c r="A390" s="37"/>
      <c r="B390" s="65"/>
      <c r="C390" s="65"/>
      <c r="D390" s="65"/>
      <c r="E390" s="65"/>
      <c r="F390" s="65"/>
      <c r="G390" s="65"/>
      <c r="I390" s="65"/>
      <c r="J390" s="37"/>
      <c r="L390" s="37"/>
      <c r="O390" s="37"/>
    </row>
    <row r="391" spans="1:15" x14ac:dyDescent="0.25">
      <c r="A391" s="37"/>
      <c r="B391" s="65"/>
      <c r="C391" s="65"/>
      <c r="D391" s="65"/>
      <c r="E391" s="65"/>
      <c r="F391" s="65"/>
      <c r="G391" s="65"/>
      <c r="I391" s="65"/>
      <c r="J391" s="37"/>
      <c r="L391" s="37"/>
      <c r="O391" s="37"/>
    </row>
    <row r="392" spans="1:15" x14ac:dyDescent="0.25">
      <c r="A392" s="37"/>
      <c r="B392" s="65"/>
      <c r="C392" s="65"/>
      <c r="D392" s="65"/>
      <c r="E392" s="65"/>
      <c r="F392" s="65"/>
      <c r="G392" s="65"/>
      <c r="I392" s="65"/>
      <c r="J392" s="37"/>
      <c r="L392" s="37"/>
      <c r="O392" s="37"/>
    </row>
    <row r="393" spans="1:15" x14ac:dyDescent="0.25">
      <c r="A393" s="37"/>
      <c r="B393" s="65"/>
      <c r="C393" s="65"/>
      <c r="D393" s="65"/>
      <c r="E393" s="65"/>
      <c r="F393" s="65"/>
      <c r="G393" s="65"/>
      <c r="I393" s="65"/>
      <c r="J393" s="37"/>
      <c r="L393" s="37"/>
      <c r="O393" s="37"/>
    </row>
    <row r="394" spans="1:15" x14ac:dyDescent="0.25">
      <c r="A394" s="37"/>
      <c r="B394" s="65"/>
      <c r="C394" s="65"/>
      <c r="D394" s="65"/>
      <c r="E394" s="65"/>
      <c r="F394" s="65"/>
      <c r="G394" s="65"/>
      <c r="I394" s="65"/>
      <c r="J394" s="37"/>
      <c r="L394" s="37"/>
      <c r="O394" s="37"/>
    </row>
    <row r="395" spans="1:15" x14ac:dyDescent="0.25">
      <c r="A395" s="37"/>
      <c r="B395" s="65"/>
      <c r="C395" s="65"/>
      <c r="D395" s="65"/>
      <c r="E395" s="65"/>
      <c r="F395" s="65"/>
      <c r="G395" s="65"/>
      <c r="I395" s="65"/>
      <c r="J395" s="37"/>
      <c r="L395" s="37"/>
      <c r="O395" s="37"/>
    </row>
    <row r="396" spans="1:15" x14ac:dyDescent="0.25">
      <c r="A396" s="37"/>
      <c r="B396" s="65"/>
      <c r="C396" s="65"/>
      <c r="D396" s="65"/>
      <c r="E396" s="65"/>
      <c r="F396" s="65"/>
      <c r="G396" s="65"/>
      <c r="I396" s="65"/>
      <c r="J396" s="37"/>
      <c r="L396" s="37"/>
      <c r="O396" s="37"/>
    </row>
    <row r="397" spans="1:15" x14ac:dyDescent="0.25">
      <c r="A397" s="37"/>
      <c r="B397" s="65"/>
      <c r="C397" s="65"/>
      <c r="D397" s="65"/>
      <c r="E397" s="65"/>
      <c r="F397" s="65"/>
      <c r="G397" s="65"/>
      <c r="I397" s="65"/>
      <c r="J397" s="37"/>
      <c r="L397" s="37"/>
      <c r="O397" s="37"/>
    </row>
    <row r="398" spans="1:15" x14ac:dyDescent="0.25">
      <c r="A398" s="37"/>
      <c r="B398" s="65"/>
      <c r="C398" s="65"/>
      <c r="D398" s="65"/>
      <c r="E398" s="65"/>
      <c r="F398" s="65"/>
      <c r="G398" s="65"/>
      <c r="I398" s="65"/>
      <c r="J398" s="37"/>
      <c r="L398" s="37"/>
      <c r="O398" s="37"/>
    </row>
    <row r="399" spans="1:15" x14ac:dyDescent="0.25">
      <c r="A399" s="37"/>
      <c r="B399" s="65"/>
      <c r="C399" s="65"/>
      <c r="D399" s="65"/>
      <c r="E399" s="65"/>
      <c r="F399" s="65"/>
      <c r="G399" s="65"/>
      <c r="I399" s="65"/>
      <c r="J399" s="37"/>
      <c r="L399" s="37"/>
      <c r="O399" s="37"/>
    </row>
    <row r="400" spans="1:15" x14ac:dyDescent="0.25">
      <c r="A400" s="37"/>
      <c r="B400" s="65"/>
      <c r="C400" s="65"/>
      <c r="D400" s="65"/>
      <c r="E400" s="65"/>
      <c r="F400" s="65"/>
      <c r="G400" s="65"/>
      <c r="I400" s="65"/>
      <c r="J400" s="37"/>
      <c r="L400" s="37"/>
      <c r="O400" s="37"/>
    </row>
    <row r="401" spans="1:15" x14ac:dyDescent="0.25">
      <c r="A401" s="37"/>
      <c r="B401" s="65"/>
      <c r="C401" s="65"/>
      <c r="D401" s="65"/>
      <c r="E401" s="65"/>
      <c r="F401" s="65"/>
      <c r="G401" s="65"/>
      <c r="I401" s="65"/>
      <c r="J401" s="37"/>
      <c r="L401" s="37"/>
      <c r="O401" s="37"/>
    </row>
  </sheetData>
  <mergeCells count="5">
    <mergeCell ref="B189:Q189"/>
    <mergeCell ref="B2:Q2"/>
    <mergeCell ref="B4:Q4"/>
    <mergeCell ref="P3:Q3"/>
    <mergeCell ref="B188:Q188"/>
  </mergeCells>
  <phoneticPr fontId="4" type="noConversion"/>
  <hyperlinks>
    <hyperlink ref="P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194"/>
  <sheetViews>
    <sheetView topLeftCell="A82" zoomScale="81" zoomScaleNormal="81" zoomScaleSheetLayoutView="100" zoomScalePageLayoutView="70" workbookViewId="0">
      <selection activeCell="W85" sqref="W85"/>
    </sheetView>
  </sheetViews>
  <sheetFormatPr baseColWidth="10" defaultColWidth="11.453125" defaultRowHeight="12" x14ac:dyDescent="0.3"/>
  <cols>
    <col min="1" max="1" width="28" style="30" customWidth="1"/>
    <col min="2" max="2" width="7.1796875" style="30" customWidth="1"/>
    <col min="3" max="3" width="7.54296875" style="30" customWidth="1"/>
    <col min="4" max="22" width="7.1796875" style="30" customWidth="1"/>
    <col min="23" max="23" width="8.7265625" style="30" customWidth="1"/>
    <col min="24" max="16384" width="11.453125" style="30"/>
  </cols>
  <sheetData>
    <row r="2" spans="1:23" ht="21" x14ac:dyDescent="0.5">
      <c r="A2" s="260"/>
      <c r="B2" s="605" t="s">
        <v>274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</row>
    <row r="3" spans="1:23" ht="13" x14ac:dyDescent="0.3">
      <c r="U3" s="59" t="s">
        <v>276</v>
      </c>
    </row>
    <row r="4" spans="1:23" ht="14.5" x14ac:dyDescent="0.35">
      <c r="B4" s="605" t="s">
        <v>377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</row>
    <row r="5" spans="1:23" ht="12.5" thickBot="1" x14ac:dyDescent="0.35"/>
    <row r="6" spans="1:23" ht="12.5" thickTop="1" x14ac:dyDescent="0.3">
      <c r="B6" s="644" t="s">
        <v>37</v>
      </c>
      <c r="C6" s="639"/>
      <c r="D6" s="645"/>
      <c r="E6" s="646" t="s">
        <v>49</v>
      </c>
      <c r="F6" s="647"/>
      <c r="G6" s="647"/>
      <c r="H6" s="648" t="s">
        <v>299</v>
      </c>
      <c r="I6" s="648"/>
      <c r="J6" s="648"/>
      <c r="K6" s="648" t="s">
        <v>10</v>
      </c>
      <c r="L6" s="648"/>
      <c r="M6" s="649"/>
      <c r="N6" s="638" t="s">
        <v>12</v>
      </c>
      <c r="O6" s="639"/>
      <c r="P6" s="640"/>
      <c r="Q6" s="638" t="s">
        <v>300</v>
      </c>
      <c r="R6" s="639"/>
      <c r="S6" s="640"/>
      <c r="T6" s="638" t="s">
        <v>301</v>
      </c>
      <c r="U6" s="639"/>
      <c r="V6" s="639"/>
      <c r="W6" s="641" t="s">
        <v>15</v>
      </c>
    </row>
    <row r="7" spans="1:23" ht="12.5" thickBot="1" x14ac:dyDescent="0.35">
      <c r="B7" s="247" t="s">
        <v>38</v>
      </c>
      <c r="C7" s="248" t="s">
        <v>39</v>
      </c>
      <c r="D7" s="249" t="s">
        <v>44</v>
      </c>
      <c r="E7" s="250" t="s">
        <v>38</v>
      </c>
      <c r="F7" s="248" t="s">
        <v>39</v>
      </c>
      <c r="G7" s="251" t="s">
        <v>44</v>
      </c>
      <c r="H7" s="255" t="s">
        <v>38</v>
      </c>
      <c r="I7" s="255" t="s">
        <v>39</v>
      </c>
      <c r="J7" s="256" t="s">
        <v>44</v>
      </c>
      <c r="K7" s="255" t="s">
        <v>38</v>
      </c>
      <c r="L7" s="255" t="s">
        <v>39</v>
      </c>
      <c r="M7" s="257" t="s">
        <v>44</v>
      </c>
      <c r="N7" s="252" t="s">
        <v>38</v>
      </c>
      <c r="O7" s="248" t="s">
        <v>39</v>
      </c>
      <c r="P7" s="253" t="s">
        <v>44</v>
      </c>
      <c r="Q7" s="252" t="s">
        <v>38</v>
      </c>
      <c r="R7" s="248" t="s">
        <v>39</v>
      </c>
      <c r="S7" s="253" t="s">
        <v>44</v>
      </c>
      <c r="T7" s="252" t="s">
        <v>38</v>
      </c>
      <c r="U7" s="248" t="s">
        <v>39</v>
      </c>
      <c r="V7" s="472" t="s">
        <v>44</v>
      </c>
      <c r="W7" s="642"/>
    </row>
    <row r="8" spans="1:23" ht="23.25" customHeight="1" x14ac:dyDescent="0.3">
      <c r="A8" s="473" t="s">
        <v>109</v>
      </c>
      <c r="B8" s="532">
        <v>1</v>
      </c>
      <c r="C8" s="531">
        <v>3</v>
      </c>
      <c r="D8" s="533">
        <v>4</v>
      </c>
      <c r="E8" s="532">
        <v>0</v>
      </c>
      <c r="F8" s="531">
        <v>1</v>
      </c>
      <c r="G8" s="534">
        <v>1</v>
      </c>
      <c r="H8" s="535">
        <v>0</v>
      </c>
      <c r="I8" s="530">
        <v>0</v>
      </c>
      <c r="J8" s="534">
        <v>0</v>
      </c>
      <c r="K8" s="535">
        <v>0</v>
      </c>
      <c r="L8" s="530">
        <v>1</v>
      </c>
      <c r="M8" s="536">
        <v>1</v>
      </c>
      <c r="N8" s="532">
        <v>1</v>
      </c>
      <c r="O8" s="531">
        <v>0</v>
      </c>
      <c r="P8" s="533">
        <v>1</v>
      </c>
      <c r="Q8" s="532">
        <v>0</v>
      </c>
      <c r="R8" s="531">
        <v>0</v>
      </c>
      <c r="S8" s="533">
        <v>0</v>
      </c>
      <c r="T8" s="532">
        <v>0</v>
      </c>
      <c r="U8" s="531">
        <v>0</v>
      </c>
      <c r="V8" s="537">
        <v>0</v>
      </c>
      <c r="W8" s="538">
        <v>6</v>
      </c>
    </row>
    <row r="9" spans="1:23" ht="23.25" customHeight="1" x14ac:dyDescent="0.3">
      <c r="A9" s="474" t="s">
        <v>110</v>
      </c>
      <c r="B9" s="539">
        <v>57</v>
      </c>
      <c r="C9" s="540">
        <v>49</v>
      </c>
      <c r="D9" s="541">
        <v>106</v>
      </c>
      <c r="E9" s="539">
        <v>31</v>
      </c>
      <c r="F9" s="540">
        <v>24</v>
      </c>
      <c r="G9" s="542">
        <v>55</v>
      </c>
      <c r="H9" s="543">
        <v>16</v>
      </c>
      <c r="I9" s="544">
        <v>13</v>
      </c>
      <c r="J9" s="542">
        <v>29</v>
      </c>
      <c r="K9" s="543">
        <v>15</v>
      </c>
      <c r="L9" s="544">
        <v>11</v>
      </c>
      <c r="M9" s="545">
        <v>26</v>
      </c>
      <c r="N9" s="539">
        <v>9</v>
      </c>
      <c r="O9" s="540">
        <v>6</v>
      </c>
      <c r="P9" s="541">
        <v>15</v>
      </c>
      <c r="Q9" s="539">
        <v>0</v>
      </c>
      <c r="R9" s="540">
        <v>4</v>
      </c>
      <c r="S9" s="541">
        <v>4</v>
      </c>
      <c r="T9" s="539">
        <v>2</v>
      </c>
      <c r="U9" s="540">
        <v>3</v>
      </c>
      <c r="V9" s="546">
        <v>5</v>
      </c>
      <c r="W9" s="547">
        <v>185</v>
      </c>
    </row>
    <row r="10" spans="1:23" ht="23.25" customHeight="1" x14ac:dyDescent="0.3">
      <c r="A10" s="474" t="s">
        <v>111</v>
      </c>
      <c r="B10" s="539">
        <v>2</v>
      </c>
      <c r="C10" s="540">
        <v>4</v>
      </c>
      <c r="D10" s="541">
        <v>6</v>
      </c>
      <c r="E10" s="539">
        <v>3</v>
      </c>
      <c r="F10" s="540">
        <v>0</v>
      </c>
      <c r="G10" s="542">
        <v>3</v>
      </c>
      <c r="H10" s="543">
        <v>2</v>
      </c>
      <c r="I10" s="544">
        <v>0</v>
      </c>
      <c r="J10" s="542">
        <v>2</v>
      </c>
      <c r="K10" s="543">
        <v>1</v>
      </c>
      <c r="L10" s="544">
        <v>0</v>
      </c>
      <c r="M10" s="545">
        <v>1</v>
      </c>
      <c r="N10" s="539">
        <v>0</v>
      </c>
      <c r="O10" s="540">
        <v>1</v>
      </c>
      <c r="P10" s="541">
        <v>1</v>
      </c>
      <c r="Q10" s="539">
        <v>0</v>
      </c>
      <c r="R10" s="540">
        <v>0</v>
      </c>
      <c r="S10" s="541">
        <v>0</v>
      </c>
      <c r="T10" s="539">
        <v>0</v>
      </c>
      <c r="U10" s="540">
        <v>0</v>
      </c>
      <c r="V10" s="546">
        <v>0</v>
      </c>
      <c r="W10" s="547">
        <v>10</v>
      </c>
    </row>
    <row r="11" spans="1:23" ht="23.25" customHeight="1" x14ac:dyDescent="0.3">
      <c r="A11" s="474" t="s">
        <v>112</v>
      </c>
      <c r="B11" s="539">
        <v>166</v>
      </c>
      <c r="C11" s="540">
        <v>137</v>
      </c>
      <c r="D11" s="541">
        <v>303</v>
      </c>
      <c r="E11" s="539">
        <v>106</v>
      </c>
      <c r="F11" s="540">
        <v>92</v>
      </c>
      <c r="G11" s="542">
        <v>198</v>
      </c>
      <c r="H11" s="543">
        <v>76</v>
      </c>
      <c r="I11" s="544">
        <v>74</v>
      </c>
      <c r="J11" s="542">
        <v>150</v>
      </c>
      <c r="K11" s="543">
        <v>30</v>
      </c>
      <c r="L11" s="544">
        <v>18</v>
      </c>
      <c r="M11" s="545">
        <v>48</v>
      </c>
      <c r="N11" s="539">
        <v>23</v>
      </c>
      <c r="O11" s="540">
        <v>39</v>
      </c>
      <c r="P11" s="541">
        <v>62</v>
      </c>
      <c r="Q11" s="539">
        <v>10</v>
      </c>
      <c r="R11" s="540">
        <v>10</v>
      </c>
      <c r="S11" s="541">
        <v>20</v>
      </c>
      <c r="T11" s="539">
        <v>14</v>
      </c>
      <c r="U11" s="540">
        <v>5</v>
      </c>
      <c r="V11" s="546">
        <v>19</v>
      </c>
      <c r="W11" s="547">
        <v>602</v>
      </c>
    </row>
    <row r="12" spans="1:23" ht="23.25" customHeight="1" x14ac:dyDescent="0.3">
      <c r="A12" s="474" t="s">
        <v>113</v>
      </c>
      <c r="B12" s="539">
        <v>3206</v>
      </c>
      <c r="C12" s="540">
        <v>2940</v>
      </c>
      <c r="D12" s="541">
        <v>6146</v>
      </c>
      <c r="E12" s="539">
        <v>1704</v>
      </c>
      <c r="F12" s="540">
        <v>1399</v>
      </c>
      <c r="G12" s="542">
        <v>3103</v>
      </c>
      <c r="H12" s="543">
        <v>960</v>
      </c>
      <c r="I12" s="544">
        <v>910</v>
      </c>
      <c r="J12" s="542">
        <v>1870</v>
      </c>
      <c r="K12" s="543">
        <v>744</v>
      </c>
      <c r="L12" s="544">
        <v>489</v>
      </c>
      <c r="M12" s="545">
        <v>1233</v>
      </c>
      <c r="N12" s="539">
        <v>762</v>
      </c>
      <c r="O12" s="540">
        <v>809</v>
      </c>
      <c r="P12" s="541">
        <v>1571</v>
      </c>
      <c r="Q12" s="539">
        <v>168</v>
      </c>
      <c r="R12" s="540">
        <v>113</v>
      </c>
      <c r="S12" s="541">
        <v>281</v>
      </c>
      <c r="T12" s="539">
        <v>300</v>
      </c>
      <c r="U12" s="540">
        <v>137</v>
      </c>
      <c r="V12" s="546">
        <v>437</v>
      </c>
      <c r="W12" s="547">
        <v>11538</v>
      </c>
    </row>
    <row r="13" spans="1:23" ht="23.25" customHeight="1" x14ac:dyDescent="0.3">
      <c r="A13" s="474" t="s">
        <v>114</v>
      </c>
      <c r="B13" s="539">
        <v>1508</v>
      </c>
      <c r="C13" s="540">
        <v>1468</v>
      </c>
      <c r="D13" s="541">
        <v>2976</v>
      </c>
      <c r="E13" s="539">
        <v>910</v>
      </c>
      <c r="F13" s="540">
        <v>873</v>
      </c>
      <c r="G13" s="542">
        <v>1783</v>
      </c>
      <c r="H13" s="543">
        <v>622</v>
      </c>
      <c r="I13" s="544">
        <v>663</v>
      </c>
      <c r="J13" s="542">
        <v>1285</v>
      </c>
      <c r="K13" s="543">
        <v>288</v>
      </c>
      <c r="L13" s="544">
        <v>210</v>
      </c>
      <c r="M13" s="545">
        <v>498</v>
      </c>
      <c r="N13" s="539">
        <v>326</v>
      </c>
      <c r="O13" s="540">
        <v>360</v>
      </c>
      <c r="P13" s="541">
        <v>686</v>
      </c>
      <c r="Q13" s="539">
        <v>16</v>
      </c>
      <c r="R13" s="540">
        <v>24</v>
      </c>
      <c r="S13" s="541">
        <v>40</v>
      </c>
      <c r="T13" s="539">
        <v>21</v>
      </c>
      <c r="U13" s="540">
        <v>17</v>
      </c>
      <c r="V13" s="546">
        <v>38</v>
      </c>
      <c r="W13" s="547">
        <v>5523</v>
      </c>
    </row>
    <row r="14" spans="1:23" ht="23.25" customHeight="1" x14ac:dyDescent="0.3">
      <c r="A14" s="474" t="s">
        <v>115</v>
      </c>
      <c r="B14" s="539">
        <v>2562</v>
      </c>
      <c r="C14" s="540">
        <v>2286</v>
      </c>
      <c r="D14" s="541">
        <v>4848</v>
      </c>
      <c r="E14" s="539">
        <v>1476</v>
      </c>
      <c r="F14" s="540">
        <v>1335</v>
      </c>
      <c r="G14" s="542">
        <v>2811</v>
      </c>
      <c r="H14" s="543">
        <v>1076</v>
      </c>
      <c r="I14" s="544">
        <v>1055</v>
      </c>
      <c r="J14" s="542">
        <v>2131</v>
      </c>
      <c r="K14" s="543">
        <v>400</v>
      </c>
      <c r="L14" s="544">
        <v>280</v>
      </c>
      <c r="M14" s="545">
        <v>680</v>
      </c>
      <c r="N14" s="539">
        <v>639</v>
      </c>
      <c r="O14" s="540">
        <v>703</v>
      </c>
      <c r="P14" s="541">
        <v>1342</v>
      </c>
      <c r="Q14" s="539">
        <v>199</v>
      </c>
      <c r="R14" s="540">
        <v>198</v>
      </c>
      <c r="S14" s="541">
        <v>397</v>
      </c>
      <c r="T14" s="539">
        <v>147</v>
      </c>
      <c r="U14" s="540">
        <v>98</v>
      </c>
      <c r="V14" s="546">
        <v>245</v>
      </c>
      <c r="W14" s="547">
        <v>9643</v>
      </c>
    </row>
    <row r="15" spans="1:23" ht="23.25" customHeight="1" x14ac:dyDescent="0.3">
      <c r="A15" s="474" t="s">
        <v>353</v>
      </c>
      <c r="B15" s="539">
        <v>57</v>
      </c>
      <c r="C15" s="540">
        <v>63</v>
      </c>
      <c r="D15" s="541">
        <v>120</v>
      </c>
      <c r="E15" s="539">
        <v>42</v>
      </c>
      <c r="F15" s="540">
        <v>23</v>
      </c>
      <c r="G15" s="542">
        <v>65</v>
      </c>
      <c r="H15" s="543">
        <v>29</v>
      </c>
      <c r="I15" s="544">
        <v>17</v>
      </c>
      <c r="J15" s="542">
        <v>46</v>
      </c>
      <c r="K15" s="543">
        <v>13</v>
      </c>
      <c r="L15" s="544">
        <v>6</v>
      </c>
      <c r="M15" s="545">
        <v>19</v>
      </c>
      <c r="N15" s="539">
        <v>5</v>
      </c>
      <c r="O15" s="540">
        <v>13</v>
      </c>
      <c r="P15" s="541">
        <v>18</v>
      </c>
      <c r="Q15" s="539">
        <v>4</v>
      </c>
      <c r="R15" s="540">
        <v>1</v>
      </c>
      <c r="S15" s="541">
        <v>5</v>
      </c>
      <c r="T15" s="539">
        <v>3</v>
      </c>
      <c r="U15" s="540">
        <v>1</v>
      </c>
      <c r="V15" s="546">
        <v>4</v>
      </c>
      <c r="W15" s="547">
        <v>212</v>
      </c>
    </row>
    <row r="16" spans="1:23" ht="23.25" customHeight="1" x14ac:dyDescent="0.3">
      <c r="A16" s="474" t="s">
        <v>116</v>
      </c>
      <c r="B16" s="539">
        <v>267</v>
      </c>
      <c r="C16" s="540">
        <v>294</v>
      </c>
      <c r="D16" s="541">
        <v>561</v>
      </c>
      <c r="E16" s="539">
        <v>157</v>
      </c>
      <c r="F16" s="540">
        <v>155</v>
      </c>
      <c r="G16" s="542">
        <v>312</v>
      </c>
      <c r="H16" s="543">
        <v>108</v>
      </c>
      <c r="I16" s="544">
        <v>104</v>
      </c>
      <c r="J16" s="542">
        <v>212</v>
      </c>
      <c r="K16" s="543">
        <v>49</v>
      </c>
      <c r="L16" s="544">
        <v>51</v>
      </c>
      <c r="M16" s="545">
        <v>100</v>
      </c>
      <c r="N16" s="539">
        <v>65</v>
      </c>
      <c r="O16" s="540">
        <v>63</v>
      </c>
      <c r="P16" s="541">
        <v>128</v>
      </c>
      <c r="Q16" s="539">
        <v>4</v>
      </c>
      <c r="R16" s="540">
        <v>2</v>
      </c>
      <c r="S16" s="541">
        <v>6</v>
      </c>
      <c r="T16" s="539">
        <v>5</v>
      </c>
      <c r="U16" s="540">
        <v>4</v>
      </c>
      <c r="V16" s="546">
        <v>9</v>
      </c>
      <c r="W16" s="547">
        <v>1016</v>
      </c>
    </row>
    <row r="17" spans="1:23" ht="23.25" customHeight="1" x14ac:dyDescent="0.3">
      <c r="A17" s="474" t="s">
        <v>117</v>
      </c>
      <c r="B17" s="539">
        <v>182</v>
      </c>
      <c r="C17" s="540">
        <v>211</v>
      </c>
      <c r="D17" s="541">
        <v>393</v>
      </c>
      <c r="E17" s="539">
        <v>85</v>
      </c>
      <c r="F17" s="540">
        <v>91</v>
      </c>
      <c r="G17" s="542">
        <v>176</v>
      </c>
      <c r="H17" s="543">
        <v>55</v>
      </c>
      <c r="I17" s="544">
        <v>71</v>
      </c>
      <c r="J17" s="542">
        <v>126</v>
      </c>
      <c r="K17" s="543">
        <v>30</v>
      </c>
      <c r="L17" s="544">
        <v>20</v>
      </c>
      <c r="M17" s="545">
        <v>50</v>
      </c>
      <c r="N17" s="539">
        <v>39</v>
      </c>
      <c r="O17" s="540">
        <v>50</v>
      </c>
      <c r="P17" s="541">
        <v>89</v>
      </c>
      <c r="Q17" s="539">
        <v>4</v>
      </c>
      <c r="R17" s="540">
        <v>9</v>
      </c>
      <c r="S17" s="541">
        <v>13</v>
      </c>
      <c r="T17" s="539">
        <v>8</v>
      </c>
      <c r="U17" s="540">
        <v>1</v>
      </c>
      <c r="V17" s="546">
        <v>9</v>
      </c>
      <c r="W17" s="547">
        <v>680</v>
      </c>
    </row>
    <row r="18" spans="1:23" ht="23.25" customHeight="1" x14ac:dyDescent="0.3">
      <c r="A18" s="474" t="s">
        <v>118</v>
      </c>
      <c r="B18" s="539">
        <v>16</v>
      </c>
      <c r="C18" s="540">
        <v>14</v>
      </c>
      <c r="D18" s="541">
        <v>30</v>
      </c>
      <c r="E18" s="539">
        <v>4</v>
      </c>
      <c r="F18" s="540">
        <v>7</v>
      </c>
      <c r="G18" s="542">
        <v>11</v>
      </c>
      <c r="H18" s="543">
        <v>2</v>
      </c>
      <c r="I18" s="544">
        <v>7</v>
      </c>
      <c r="J18" s="542">
        <v>9</v>
      </c>
      <c r="K18" s="543">
        <v>2</v>
      </c>
      <c r="L18" s="544">
        <v>0</v>
      </c>
      <c r="M18" s="545">
        <v>2</v>
      </c>
      <c r="N18" s="539">
        <v>1</v>
      </c>
      <c r="O18" s="540">
        <v>2</v>
      </c>
      <c r="P18" s="541">
        <v>3</v>
      </c>
      <c r="Q18" s="539">
        <v>0</v>
      </c>
      <c r="R18" s="540">
        <v>2</v>
      </c>
      <c r="S18" s="541">
        <v>2</v>
      </c>
      <c r="T18" s="539">
        <v>0</v>
      </c>
      <c r="U18" s="540">
        <v>0</v>
      </c>
      <c r="V18" s="546">
        <v>0</v>
      </c>
      <c r="W18" s="547">
        <v>46</v>
      </c>
    </row>
    <row r="19" spans="1:23" ht="23.25" customHeight="1" x14ac:dyDescent="0.3">
      <c r="A19" s="474" t="s">
        <v>119</v>
      </c>
      <c r="B19" s="539">
        <v>8</v>
      </c>
      <c r="C19" s="540">
        <v>11</v>
      </c>
      <c r="D19" s="541">
        <v>19</v>
      </c>
      <c r="E19" s="539">
        <v>13</v>
      </c>
      <c r="F19" s="540">
        <v>4</v>
      </c>
      <c r="G19" s="542">
        <v>17</v>
      </c>
      <c r="H19" s="543">
        <v>3</v>
      </c>
      <c r="I19" s="544">
        <v>4</v>
      </c>
      <c r="J19" s="542">
        <v>7</v>
      </c>
      <c r="K19" s="543">
        <v>10</v>
      </c>
      <c r="L19" s="544">
        <v>0</v>
      </c>
      <c r="M19" s="545">
        <v>10</v>
      </c>
      <c r="N19" s="539">
        <v>0</v>
      </c>
      <c r="O19" s="540">
        <v>3</v>
      </c>
      <c r="P19" s="541">
        <v>3</v>
      </c>
      <c r="Q19" s="539">
        <v>3</v>
      </c>
      <c r="R19" s="540">
        <v>0</v>
      </c>
      <c r="S19" s="541">
        <v>3</v>
      </c>
      <c r="T19" s="539">
        <v>2</v>
      </c>
      <c r="U19" s="540">
        <v>1</v>
      </c>
      <c r="V19" s="546">
        <v>3</v>
      </c>
      <c r="W19" s="547">
        <v>45</v>
      </c>
    </row>
    <row r="20" spans="1:23" ht="23.25" customHeight="1" x14ac:dyDescent="0.3">
      <c r="A20" s="474" t="s">
        <v>120</v>
      </c>
      <c r="B20" s="539">
        <v>1019</v>
      </c>
      <c r="C20" s="540">
        <v>813</v>
      </c>
      <c r="D20" s="541">
        <v>1832</v>
      </c>
      <c r="E20" s="539">
        <v>668</v>
      </c>
      <c r="F20" s="540">
        <v>503</v>
      </c>
      <c r="G20" s="542">
        <v>1171</v>
      </c>
      <c r="H20" s="543">
        <v>415</v>
      </c>
      <c r="I20" s="544">
        <v>337</v>
      </c>
      <c r="J20" s="542">
        <v>752</v>
      </c>
      <c r="K20" s="543">
        <v>253</v>
      </c>
      <c r="L20" s="544">
        <v>166</v>
      </c>
      <c r="M20" s="545">
        <v>419</v>
      </c>
      <c r="N20" s="539">
        <v>219</v>
      </c>
      <c r="O20" s="540">
        <v>192</v>
      </c>
      <c r="P20" s="541">
        <v>411</v>
      </c>
      <c r="Q20" s="539">
        <v>56</v>
      </c>
      <c r="R20" s="540">
        <v>48</v>
      </c>
      <c r="S20" s="541">
        <v>104</v>
      </c>
      <c r="T20" s="539">
        <v>36</v>
      </c>
      <c r="U20" s="540">
        <v>13</v>
      </c>
      <c r="V20" s="546">
        <v>49</v>
      </c>
      <c r="W20" s="547">
        <v>3567</v>
      </c>
    </row>
    <row r="21" spans="1:23" ht="23.25" customHeight="1" x14ac:dyDescent="0.3">
      <c r="A21" s="474" t="s">
        <v>121</v>
      </c>
      <c r="B21" s="539">
        <v>698</v>
      </c>
      <c r="C21" s="540">
        <v>619</v>
      </c>
      <c r="D21" s="541">
        <v>1317</v>
      </c>
      <c r="E21" s="539">
        <v>447</v>
      </c>
      <c r="F21" s="540">
        <v>362</v>
      </c>
      <c r="G21" s="542">
        <v>809</v>
      </c>
      <c r="H21" s="543">
        <v>254</v>
      </c>
      <c r="I21" s="544">
        <v>236</v>
      </c>
      <c r="J21" s="542">
        <v>490</v>
      </c>
      <c r="K21" s="543">
        <v>193</v>
      </c>
      <c r="L21" s="544">
        <v>126</v>
      </c>
      <c r="M21" s="545">
        <v>319</v>
      </c>
      <c r="N21" s="539">
        <v>150</v>
      </c>
      <c r="O21" s="540">
        <v>138</v>
      </c>
      <c r="P21" s="541">
        <v>288</v>
      </c>
      <c r="Q21" s="539">
        <v>59</v>
      </c>
      <c r="R21" s="540">
        <v>48</v>
      </c>
      <c r="S21" s="541">
        <v>107</v>
      </c>
      <c r="T21" s="539">
        <v>44</v>
      </c>
      <c r="U21" s="540">
        <v>22</v>
      </c>
      <c r="V21" s="546">
        <v>66</v>
      </c>
      <c r="W21" s="547">
        <v>2587</v>
      </c>
    </row>
    <row r="22" spans="1:23" ht="23.25" customHeight="1" x14ac:dyDescent="0.3">
      <c r="A22" s="474" t="s">
        <v>122</v>
      </c>
      <c r="B22" s="539">
        <v>238</v>
      </c>
      <c r="C22" s="540">
        <v>235</v>
      </c>
      <c r="D22" s="541">
        <v>473</v>
      </c>
      <c r="E22" s="539">
        <v>184</v>
      </c>
      <c r="F22" s="540">
        <v>133</v>
      </c>
      <c r="G22" s="542">
        <v>317</v>
      </c>
      <c r="H22" s="543">
        <v>137</v>
      </c>
      <c r="I22" s="544">
        <v>97</v>
      </c>
      <c r="J22" s="542">
        <v>234</v>
      </c>
      <c r="K22" s="543">
        <v>47</v>
      </c>
      <c r="L22" s="544">
        <v>36</v>
      </c>
      <c r="M22" s="545">
        <v>83</v>
      </c>
      <c r="N22" s="539">
        <v>53</v>
      </c>
      <c r="O22" s="540">
        <v>46</v>
      </c>
      <c r="P22" s="541">
        <v>99</v>
      </c>
      <c r="Q22" s="539">
        <v>28</v>
      </c>
      <c r="R22" s="540">
        <v>25</v>
      </c>
      <c r="S22" s="541">
        <v>53</v>
      </c>
      <c r="T22" s="539">
        <v>12</v>
      </c>
      <c r="U22" s="540">
        <v>19</v>
      </c>
      <c r="V22" s="546">
        <v>31</v>
      </c>
      <c r="W22" s="547">
        <v>973</v>
      </c>
    </row>
    <row r="23" spans="1:23" ht="23.25" customHeight="1" x14ac:dyDescent="0.3">
      <c r="A23" s="474" t="s">
        <v>335</v>
      </c>
      <c r="B23" s="539">
        <v>2</v>
      </c>
      <c r="C23" s="540">
        <v>1</v>
      </c>
      <c r="D23" s="541">
        <v>3</v>
      </c>
      <c r="E23" s="539">
        <v>3</v>
      </c>
      <c r="F23" s="540">
        <v>0</v>
      </c>
      <c r="G23" s="542">
        <v>3</v>
      </c>
      <c r="H23" s="543">
        <v>2</v>
      </c>
      <c r="I23" s="544">
        <v>0</v>
      </c>
      <c r="J23" s="542">
        <v>2</v>
      </c>
      <c r="K23" s="543">
        <v>1</v>
      </c>
      <c r="L23" s="544">
        <v>0</v>
      </c>
      <c r="M23" s="545">
        <v>1</v>
      </c>
      <c r="N23" s="539">
        <v>1</v>
      </c>
      <c r="O23" s="540">
        <v>1</v>
      </c>
      <c r="P23" s="541">
        <v>2</v>
      </c>
      <c r="Q23" s="539">
        <v>0</v>
      </c>
      <c r="R23" s="540">
        <v>0</v>
      </c>
      <c r="S23" s="541">
        <v>0</v>
      </c>
      <c r="T23" s="539">
        <v>0</v>
      </c>
      <c r="U23" s="540">
        <v>0</v>
      </c>
      <c r="V23" s="546">
        <v>0</v>
      </c>
      <c r="W23" s="547">
        <v>8</v>
      </c>
    </row>
    <row r="24" spans="1:23" ht="23.25" customHeight="1" x14ac:dyDescent="0.3">
      <c r="A24" s="474" t="s">
        <v>123</v>
      </c>
      <c r="B24" s="539">
        <v>26</v>
      </c>
      <c r="C24" s="540">
        <v>20</v>
      </c>
      <c r="D24" s="541">
        <v>46</v>
      </c>
      <c r="E24" s="539">
        <v>6</v>
      </c>
      <c r="F24" s="540">
        <v>6</v>
      </c>
      <c r="G24" s="542">
        <v>12</v>
      </c>
      <c r="H24" s="543">
        <v>4</v>
      </c>
      <c r="I24" s="544">
        <v>5</v>
      </c>
      <c r="J24" s="542">
        <v>9</v>
      </c>
      <c r="K24" s="543">
        <v>2</v>
      </c>
      <c r="L24" s="544">
        <v>1</v>
      </c>
      <c r="M24" s="545">
        <v>3</v>
      </c>
      <c r="N24" s="539">
        <v>3</v>
      </c>
      <c r="O24" s="540">
        <v>4</v>
      </c>
      <c r="P24" s="541">
        <v>7</v>
      </c>
      <c r="Q24" s="539">
        <v>2</v>
      </c>
      <c r="R24" s="540">
        <v>2</v>
      </c>
      <c r="S24" s="541">
        <v>4</v>
      </c>
      <c r="T24" s="539">
        <v>0</v>
      </c>
      <c r="U24" s="540">
        <v>1</v>
      </c>
      <c r="V24" s="546">
        <v>1</v>
      </c>
      <c r="W24" s="547">
        <v>70</v>
      </c>
    </row>
    <row r="25" spans="1:23" ht="23.25" customHeight="1" x14ac:dyDescent="0.3">
      <c r="A25" s="474" t="s">
        <v>124</v>
      </c>
      <c r="B25" s="539">
        <v>81</v>
      </c>
      <c r="C25" s="540">
        <v>64</v>
      </c>
      <c r="D25" s="541">
        <v>145</v>
      </c>
      <c r="E25" s="539">
        <v>45</v>
      </c>
      <c r="F25" s="540">
        <v>31</v>
      </c>
      <c r="G25" s="542">
        <v>76</v>
      </c>
      <c r="H25" s="543">
        <v>30</v>
      </c>
      <c r="I25" s="544">
        <v>23</v>
      </c>
      <c r="J25" s="542">
        <v>53</v>
      </c>
      <c r="K25" s="543">
        <v>15</v>
      </c>
      <c r="L25" s="544">
        <v>8</v>
      </c>
      <c r="M25" s="545">
        <v>23</v>
      </c>
      <c r="N25" s="539">
        <v>18</v>
      </c>
      <c r="O25" s="540">
        <v>21</v>
      </c>
      <c r="P25" s="541">
        <v>39</v>
      </c>
      <c r="Q25" s="539">
        <v>0</v>
      </c>
      <c r="R25" s="540">
        <v>0</v>
      </c>
      <c r="S25" s="541">
        <v>0</v>
      </c>
      <c r="T25" s="539">
        <v>0</v>
      </c>
      <c r="U25" s="540">
        <v>2</v>
      </c>
      <c r="V25" s="546">
        <v>2</v>
      </c>
      <c r="W25" s="547">
        <v>262</v>
      </c>
    </row>
    <row r="26" spans="1:23" ht="23.25" customHeight="1" x14ac:dyDescent="0.3">
      <c r="A26" s="474" t="s">
        <v>125</v>
      </c>
      <c r="B26" s="539">
        <v>29</v>
      </c>
      <c r="C26" s="540">
        <v>31</v>
      </c>
      <c r="D26" s="541">
        <v>60</v>
      </c>
      <c r="E26" s="539">
        <v>14</v>
      </c>
      <c r="F26" s="540">
        <v>15</v>
      </c>
      <c r="G26" s="542">
        <v>29</v>
      </c>
      <c r="H26" s="543">
        <v>9</v>
      </c>
      <c r="I26" s="544">
        <v>11</v>
      </c>
      <c r="J26" s="542">
        <v>20</v>
      </c>
      <c r="K26" s="543">
        <v>5</v>
      </c>
      <c r="L26" s="544">
        <v>4</v>
      </c>
      <c r="M26" s="545">
        <v>9</v>
      </c>
      <c r="N26" s="539">
        <v>8</v>
      </c>
      <c r="O26" s="540">
        <v>6</v>
      </c>
      <c r="P26" s="541">
        <v>14</v>
      </c>
      <c r="Q26" s="539">
        <v>3</v>
      </c>
      <c r="R26" s="540">
        <v>1</v>
      </c>
      <c r="S26" s="541">
        <v>4</v>
      </c>
      <c r="T26" s="539">
        <v>0</v>
      </c>
      <c r="U26" s="540">
        <v>0</v>
      </c>
      <c r="V26" s="546">
        <v>0</v>
      </c>
      <c r="W26" s="547">
        <v>107</v>
      </c>
    </row>
    <row r="27" spans="1:23" ht="23.25" customHeight="1" x14ac:dyDescent="0.3">
      <c r="A27" s="474" t="s">
        <v>336</v>
      </c>
      <c r="B27" s="539">
        <v>2</v>
      </c>
      <c r="C27" s="540">
        <v>3</v>
      </c>
      <c r="D27" s="541">
        <v>5</v>
      </c>
      <c r="E27" s="539">
        <v>7</v>
      </c>
      <c r="F27" s="540">
        <v>1</v>
      </c>
      <c r="G27" s="542">
        <v>8</v>
      </c>
      <c r="H27" s="543">
        <v>5</v>
      </c>
      <c r="I27" s="544">
        <v>0</v>
      </c>
      <c r="J27" s="542">
        <v>5</v>
      </c>
      <c r="K27" s="543">
        <v>2</v>
      </c>
      <c r="L27" s="544">
        <v>1</v>
      </c>
      <c r="M27" s="545">
        <v>3</v>
      </c>
      <c r="N27" s="539">
        <v>3</v>
      </c>
      <c r="O27" s="540">
        <v>0</v>
      </c>
      <c r="P27" s="541">
        <v>3</v>
      </c>
      <c r="Q27" s="539">
        <v>0</v>
      </c>
      <c r="R27" s="540">
        <v>0</v>
      </c>
      <c r="S27" s="541">
        <v>0</v>
      </c>
      <c r="T27" s="539">
        <v>0</v>
      </c>
      <c r="U27" s="540">
        <v>0</v>
      </c>
      <c r="V27" s="546">
        <v>0</v>
      </c>
      <c r="W27" s="547">
        <v>16</v>
      </c>
    </row>
    <row r="28" spans="1:23" ht="23.25" customHeight="1" x14ac:dyDescent="0.3">
      <c r="A28" s="474" t="s">
        <v>126</v>
      </c>
      <c r="B28" s="539">
        <v>20</v>
      </c>
      <c r="C28" s="540">
        <v>11</v>
      </c>
      <c r="D28" s="541">
        <v>31</v>
      </c>
      <c r="E28" s="539">
        <v>13</v>
      </c>
      <c r="F28" s="540">
        <v>5</v>
      </c>
      <c r="G28" s="542">
        <v>18</v>
      </c>
      <c r="H28" s="543">
        <v>6</v>
      </c>
      <c r="I28" s="544">
        <v>3</v>
      </c>
      <c r="J28" s="542">
        <v>9</v>
      </c>
      <c r="K28" s="543">
        <v>7</v>
      </c>
      <c r="L28" s="544">
        <v>2</v>
      </c>
      <c r="M28" s="545">
        <v>9</v>
      </c>
      <c r="N28" s="539">
        <v>4</v>
      </c>
      <c r="O28" s="540">
        <v>2</v>
      </c>
      <c r="P28" s="541">
        <v>6</v>
      </c>
      <c r="Q28" s="539">
        <v>0</v>
      </c>
      <c r="R28" s="540">
        <v>0</v>
      </c>
      <c r="S28" s="541">
        <v>0</v>
      </c>
      <c r="T28" s="539">
        <v>2</v>
      </c>
      <c r="U28" s="540">
        <v>0</v>
      </c>
      <c r="V28" s="546">
        <v>2</v>
      </c>
      <c r="W28" s="547">
        <v>57</v>
      </c>
    </row>
    <row r="29" spans="1:23" ht="23.25" customHeight="1" x14ac:dyDescent="0.3">
      <c r="A29" s="474" t="s">
        <v>127</v>
      </c>
      <c r="B29" s="539">
        <v>448</v>
      </c>
      <c r="C29" s="540">
        <v>520</v>
      </c>
      <c r="D29" s="541">
        <v>968</v>
      </c>
      <c r="E29" s="539">
        <v>247</v>
      </c>
      <c r="F29" s="540">
        <v>167</v>
      </c>
      <c r="G29" s="542">
        <v>414</v>
      </c>
      <c r="H29" s="543">
        <v>139</v>
      </c>
      <c r="I29" s="544">
        <v>103</v>
      </c>
      <c r="J29" s="542">
        <v>242</v>
      </c>
      <c r="K29" s="543">
        <v>108</v>
      </c>
      <c r="L29" s="544">
        <v>64</v>
      </c>
      <c r="M29" s="545">
        <v>172</v>
      </c>
      <c r="N29" s="539">
        <v>93</v>
      </c>
      <c r="O29" s="540">
        <v>93</v>
      </c>
      <c r="P29" s="541">
        <v>186</v>
      </c>
      <c r="Q29" s="539">
        <v>23</v>
      </c>
      <c r="R29" s="540">
        <v>22</v>
      </c>
      <c r="S29" s="541">
        <v>45</v>
      </c>
      <c r="T29" s="539">
        <v>9</v>
      </c>
      <c r="U29" s="540">
        <v>6</v>
      </c>
      <c r="V29" s="546">
        <v>15</v>
      </c>
      <c r="W29" s="547">
        <v>1628</v>
      </c>
    </row>
    <row r="30" spans="1:23" ht="23.25" customHeight="1" x14ac:dyDescent="0.3">
      <c r="A30" s="474" t="s">
        <v>128</v>
      </c>
      <c r="B30" s="539">
        <v>97</v>
      </c>
      <c r="C30" s="540">
        <v>71</v>
      </c>
      <c r="D30" s="541">
        <v>168</v>
      </c>
      <c r="E30" s="539">
        <v>63</v>
      </c>
      <c r="F30" s="540">
        <v>43</v>
      </c>
      <c r="G30" s="542">
        <v>106</v>
      </c>
      <c r="H30" s="543">
        <v>43</v>
      </c>
      <c r="I30" s="544">
        <v>33</v>
      </c>
      <c r="J30" s="542">
        <v>76</v>
      </c>
      <c r="K30" s="543">
        <v>20</v>
      </c>
      <c r="L30" s="544">
        <v>10</v>
      </c>
      <c r="M30" s="545">
        <v>30</v>
      </c>
      <c r="N30" s="539">
        <v>17</v>
      </c>
      <c r="O30" s="540">
        <v>15</v>
      </c>
      <c r="P30" s="541">
        <v>32</v>
      </c>
      <c r="Q30" s="539">
        <v>1</v>
      </c>
      <c r="R30" s="540">
        <v>1</v>
      </c>
      <c r="S30" s="541">
        <v>2</v>
      </c>
      <c r="T30" s="539">
        <v>2</v>
      </c>
      <c r="U30" s="540">
        <v>1</v>
      </c>
      <c r="V30" s="546">
        <v>3</v>
      </c>
      <c r="W30" s="547">
        <v>311</v>
      </c>
    </row>
    <row r="31" spans="1:23" ht="23.25" customHeight="1" x14ac:dyDescent="0.3">
      <c r="A31" s="474" t="s">
        <v>129</v>
      </c>
      <c r="B31" s="539">
        <v>4</v>
      </c>
      <c r="C31" s="540">
        <v>3</v>
      </c>
      <c r="D31" s="541">
        <v>7</v>
      </c>
      <c r="E31" s="539">
        <v>1</v>
      </c>
      <c r="F31" s="540">
        <v>1</v>
      </c>
      <c r="G31" s="542">
        <v>2</v>
      </c>
      <c r="H31" s="543">
        <v>1</v>
      </c>
      <c r="I31" s="544">
        <v>1</v>
      </c>
      <c r="J31" s="542">
        <v>2</v>
      </c>
      <c r="K31" s="543">
        <v>0</v>
      </c>
      <c r="L31" s="544">
        <v>0</v>
      </c>
      <c r="M31" s="545">
        <v>0</v>
      </c>
      <c r="N31" s="539">
        <v>0</v>
      </c>
      <c r="O31" s="540">
        <v>0</v>
      </c>
      <c r="P31" s="541">
        <v>0</v>
      </c>
      <c r="Q31" s="539">
        <v>0</v>
      </c>
      <c r="R31" s="540">
        <v>0</v>
      </c>
      <c r="S31" s="541">
        <v>0</v>
      </c>
      <c r="T31" s="539">
        <v>0</v>
      </c>
      <c r="U31" s="540">
        <v>0</v>
      </c>
      <c r="V31" s="546">
        <v>0</v>
      </c>
      <c r="W31" s="547">
        <v>9</v>
      </c>
    </row>
    <row r="32" spans="1:23" ht="23.25" customHeight="1" x14ac:dyDescent="0.3">
      <c r="A32" s="474" t="s">
        <v>130</v>
      </c>
      <c r="B32" s="539">
        <v>21</v>
      </c>
      <c r="C32" s="540">
        <v>9</v>
      </c>
      <c r="D32" s="541">
        <v>30</v>
      </c>
      <c r="E32" s="539">
        <v>7</v>
      </c>
      <c r="F32" s="540">
        <v>8</v>
      </c>
      <c r="G32" s="542">
        <v>15</v>
      </c>
      <c r="H32" s="543">
        <v>5</v>
      </c>
      <c r="I32" s="544">
        <v>4</v>
      </c>
      <c r="J32" s="542">
        <v>9</v>
      </c>
      <c r="K32" s="543">
        <v>2</v>
      </c>
      <c r="L32" s="544">
        <v>4</v>
      </c>
      <c r="M32" s="545">
        <v>6</v>
      </c>
      <c r="N32" s="539">
        <v>0</v>
      </c>
      <c r="O32" s="540">
        <v>2</v>
      </c>
      <c r="P32" s="541">
        <v>2</v>
      </c>
      <c r="Q32" s="539">
        <v>0</v>
      </c>
      <c r="R32" s="540">
        <v>0</v>
      </c>
      <c r="S32" s="541">
        <v>0</v>
      </c>
      <c r="T32" s="539">
        <v>0</v>
      </c>
      <c r="U32" s="540">
        <v>0</v>
      </c>
      <c r="V32" s="546">
        <v>0</v>
      </c>
      <c r="W32" s="547">
        <v>47</v>
      </c>
    </row>
    <row r="33" spans="1:23" ht="23.25" customHeight="1" x14ac:dyDescent="0.3">
      <c r="A33" s="474" t="s">
        <v>131</v>
      </c>
      <c r="B33" s="539">
        <v>127</v>
      </c>
      <c r="C33" s="540">
        <v>133</v>
      </c>
      <c r="D33" s="541">
        <v>260</v>
      </c>
      <c r="E33" s="539">
        <v>47</v>
      </c>
      <c r="F33" s="540">
        <v>48</v>
      </c>
      <c r="G33" s="542">
        <v>95</v>
      </c>
      <c r="H33" s="543">
        <v>31</v>
      </c>
      <c r="I33" s="544">
        <v>25</v>
      </c>
      <c r="J33" s="542">
        <v>56</v>
      </c>
      <c r="K33" s="543">
        <v>16</v>
      </c>
      <c r="L33" s="544">
        <v>23</v>
      </c>
      <c r="M33" s="545">
        <v>39</v>
      </c>
      <c r="N33" s="539">
        <v>24</v>
      </c>
      <c r="O33" s="540">
        <v>20</v>
      </c>
      <c r="P33" s="541">
        <v>44</v>
      </c>
      <c r="Q33" s="539">
        <v>6</v>
      </c>
      <c r="R33" s="540">
        <v>2</v>
      </c>
      <c r="S33" s="541">
        <v>8</v>
      </c>
      <c r="T33" s="539">
        <v>4</v>
      </c>
      <c r="U33" s="540">
        <v>1</v>
      </c>
      <c r="V33" s="546">
        <v>5</v>
      </c>
      <c r="W33" s="547">
        <v>412</v>
      </c>
    </row>
    <row r="34" spans="1:23" ht="23.25" customHeight="1" x14ac:dyDescent="0.3">
      <c r="A34" s="474" t="s">
        <v>354</v>
      </c>
      <c r="B34" s="539">
        <v>26</v>
      </c>
      <c r="C34" s="540">
        <v>21</v>
      </c>
      <c r="D34" s="541">
        <v>47</v>
      </c>
      <c r="E34" s="539">
        <v>13</v>
      </c>
      <c r="F34" s="540">
        <v>9</v>
      </c>
      <c r="G34" s="542">
        <v>22</v>
      </c>
      <c r="H34" s="543">
        <v>6</v>
      </c>
      <c r="I34" s="544">
        <v>6</v>
      </c>
      <c r="J34" s="542">
        <v>12</v>
      </c>
      <c r="K34" s="543">
        <v>7</v>
      </c>
      <c r="L34" s="544">
        <v>3</v>
      </c>
      <c r="M34" s="545">
        <v>10</v>
      </c>
      <c r="N34" s="539">
        <v>10</v>
      </c>
      <c r="O34" s="540">
        <v>1</v>
      </c>
      <c r="P34" s="541">
        <v>11</v>
      </c>
      <c r="Q34" s="539">
        <v>0</v>
      </c>
      <c r="R34" s="540">
        <v>0</v>
      </c>
      <c r="S34" s="541">
        <v>0</v>
      </c>
      <c r="T34" s="539">
        <v>1</v>
      </c>
      <c r="U34" s="540">
        <v>0</v>
      </c>
      <c r="V34" s="546">
        <v>1</v>
      </c>
      <c r="W34" s="547">
        <v>81</v>
      </c>
    </row>
    <row r="35" spans="1:23" ht="23.25" customHeight="1" x14ac:dyDescent="0.3">
      <c r="A35" s="474" t="s">
        <v>132</v>
      </c>
      <c r="B35" s="539">
        <v>31</v>
      </c>
      <c r="C35" s="540">
        <v>36</v>
      </c>
      <c r="D35" s="541">
        <v>67</v>
      </c>
      <c r="E35" s="539">
        <v>22</v>
      </c>
      <c r="F35" s="540">
        <v>15</v>
      </c>
      <c r="G35" s="542">
        <v>37</v>
      </c>
      <c r="H35" s="543">
        <v>14</v>
      </c>
      <c r="I35" s="544">
        <v>11</v>
      </c>
      <c r="J35" s="542">
        <v>25</v>
      </c>
      <c r="K35" s="543">
        <v>8</v>
      </c>
      <c r="L35" s="544">
        <v>4</v>
      </c>
      <c r="M35" s="545">
        <v>12</v>
      </c>
      <c r="N35" s="539">
        <v>5</v>
      </c>
      <c r="O35" s="540">
        <v>10</v>
      </c>
      <c r="P35" s="541">
        <v>15</v>
      </c>
      <c r="Q35" s="539">
        <v>2</v>
      </c>
      <c r="R35" s="540">
        <v>1</v>
      </c>
      <c r="S35" s="541">
        <v>3</v>
      </c>
      <c r="T35" s="539">
        <v>1</v>
      </c>
      <c r="U35" s="540">
        <v>0</v>
      </c>
      <c r="V35" s="546">
        <v>1</v>
      </c>
      <c r="W35" s="547">
        <v>123</v>
      </c>
    </row>
    <row r="36" spans="1:23" ht="21" customHeight="1" x14ac:dyDescent="0.3">
      <c r="A36" s="474" t="s">
        <v>133</v>
      </c>
      <c r="B36" s="539">
        <v>15</v>
      </c>
      <c r="C36" s="540">
        <v>12</v>
      </c>
      <c r="D36" s="541">
        <v>27</v>
      </c>
      <c r="E36" s="539">
        <v>4</v>
      </c>
      <c r="F36" s="540">
        <v>2</v>
      </c>
      <c r="G36" s="542">
        <v>6</v>
      </c>
      <c r="H36" s="543">
        <v>3</v>
      </c>
      <c r="I36" s="544">
        <v>1</v>
      </c>
      <c r="J36" s="542">
        <v>4</v>
      </c>
      <c r="K36" s="543">
        <v>1</v>
      </c>
      <c r="L36" s="544">
        <v>1</v>
      </c>
      <c r="M36" s="545">
        <v>2</v>
      </c>
      <c r="N36" s="539">
        <v>2</v>
      </c>
      <c r="O36" s="540">
        <v>2</v>
      </c>
      <c r="P36" s="541">
        <v>4</v>
      </c>
      <c r="Q36" s="539">
        <v>0</v>
      </c>
      <c r="R36" s="540">
        <v>0</v>
      </c>
      <c r="S36" s="541">
        <v>0</v>
      </c>
      <c r="T36" s="539">
        <v>0</v>
      </c>
      <c r="U36" s="540">
        <v>0</v>
      </c>
      <c r="V36" s="546">
        <v>0</v>
      </c>
      <c r="W36" s="547">
        <v>37</v>
      </c>
    </row>
    <row r="37" spans="1:23" ht="23.25" customHeight="1" x14ac:dyDescent="0.3">
      <c r="A37" s="474" t="s">
        <v>134</v>
      </c>
      <c r="B37" s="539">
        <v>46</v>
      </c>
      <c r="C37" s="540">
        <v>47</v>
      </c>
      <c r="D37" s="541">
        <v>93</v>
      </c>
      <c r="E37" s="539">
        <v>14</v>
      </c>
      <c r="F37" s="540">
        <v>12</v>
      </c>
      <c r="G37" s="542">
        <v>26</v>
      </c>
      <c r="H37" s="543">
        <v>8</v>
      </c>
      <c r="I37" s="544">
        <v>9</v>
      </c>
      <c r="J37" s="542">
        <v>17</v>
      </c>
      <c r="K37" s="543">
        <v>6</v>
      </c>
      <c r="L37" s="544">
        <v>3</v>
      </c>
      <c r="M37" s="545">
        <v>9</v>
      </c>
      <c r="N37" s="539">
        <v>2</v>
      </c>
      <c r="O37" s="540">
        <v>4</v>
      </c>
      <c r="P37" s="541">
        <v>6</v>
      </c>
      <c r="Q37" s="539">
        <v>1</v>
      </c>
      <c r="R37" s="540">
        <v>0</v>
      </c>
      <c r="S37" s="541">
        <v>1</v>
      </c>
      <c r="T37" s="539">
        <v>1</v>
      </c>
      <c r="U37" s="540">
        <v>1</v>
      </c>
      <c r="V37" s="546">
        <v>2</v>
      </c>
      <c r="W37" s="547">
        <v>128</v>
      </c>
    </row>
    <row r="38" spans="1:23" ht="23.25" customHeight="1" x14ac:dyDescent="0.3">
      <c r="A38" s="474" t="s">
        <v>135</v>
      </c>
      <c r="B38" s="539">
        <v>92</v>
      </c>
      <c r="C38" s="540">
        <v>55</v>
      </c>
      <c r="D38" s="541">
        <v>147</v>
      </c>
      <c r="E38" s="539">
        <v>36</v>
      </c>
      <c r="F38" s="540">
        <v>29</v>
      </c>
      <c r="G38" s="542">
        <v>65</v>
      </c>
      <c r="H38" s="543">
        <v>27</v>
      </c>
      <c r="I38" s="544">
        <v>15</v>
      </c>
      <c r="J38" s="542">
        <v>42</v>
      </c>
      <c r="K38" s="543">
        <v>9</v>
      </c>
      <c r="L38" s="544">
        <v>14</v>
      </c>
      <c r="M38" s="545">
        <v>23</v>
      </c>
      <c r="N38" s="539">
        <v>12</v>
      </c>
      <c r="O38" s="540">
        <v>12</v>
      </c>
      <c r="P38" s="541">
        <v>24</v>
      </c>
      <c r="Q38" s="539">
        <v>1</v>
      </c>
      <c r="R38" s="540">
        <v>3</v>
      </c>
      <c r="S38" s="541">
        <v>4</v>
      </c>
      <c r="T38" s="539">
        <v>1</v>
      </c>
      <c r="U38" s="540">
        <v>0</v>
      </c>
      <c r="V38" s="546">
        <v>1</v>
      </c>
      <c r="W38" s="547">
        <v>241</v>
      </c>
    </row>
    <row r="39" spans="1:23" ht="23.25" customHeight="1" x14ac:dyDescent="0.3">
      <c r="A39" s="474" t="s">
        <v>136</v>
      </c>
      <c r="B39" s="539">
        <v>97</v>
      </c>
      <c r="C39" s="540">
        <v>78</v>
      </c>
      <c r="D39" s="541">
        <v>175</v>
      </c>
      <c r="E39" s="539">
        <v>47</v>
      </c>
      <c r="F39" s="540">
        <v>34</v>
      </c>
      <c r="G39" s="542">
        <v>81</v>
      </c>
      <c r="H39" s="543">
        <v>25</v>
      </c>
      <c r="I39" s="544">
        <v>21</v>
      </c>
      <c r="J39" s="542">
        <v>46</v>
      </c>
      <c r="K39" s="543">
        <v>22</v>
      </c>
      <c r="L39" s="544">
        <v>13</v>
      </c>
      <c r="M39" s="545">
        <v>35</v>
      </c>
      <c r="N39" s="539">
        <v>15</v>
      </c>
      <c r="O39" s="540">
        <v>13</v>
      </c>
      <c r="P39" s="541">
        <v>28</v>
      </c>
      <c r="Q39" s="539">
        <v>7</v>
      </c>
      <c r="R39" s="540">
        <v>1</v>
      </c>
      <c r="S39" s="541">
        <v>8</v>
      </c>
      <c r="T39" s="539">
        <v>4</v>
      </c>
      <c r="U39" s="540">
        <v>1</v>
      </c>
      <c r="V39" s="546">
        <v>5</v>
      </c>
      <c r="W39" s="547">
        <v>297</v>
      </c>
    </row>
    <row r="40" spans="1:23" ht="23.25" customHeight="1" x14ac:dyDescent="0.3">
      <c r="A40" s="474" t="s">
        <v>137</v>
      </c>
      <c r="B40" s="539">
        <v>71</v>
      </c>
      <c r="C40" s="540">
        <v>63</v>
      </c>
      <c r="D40" s="541">
        <v>134</v>
      </c>
      <c r="E40" s="539">
        <v>38</v>
      </c>
      <c r="F40" s="540">
        <v>35</v>
      </c>
      <c r="G40" s="542">
        <v>73</v>
      </c>
      <c r="H40" s="543">
        <v>23</v>
      </c>
      <c r="I40" s="544">
        <v>22</v>
      </c>
      <c r="J40" s="542">
        <v>45</v>
      </c>
      <c r="K40" s="543">
        <v>15</v>
      </c>
      <c r="L40" s="544">
        <v>13</v>
      </c>
      <c r="M40" s="545">
        <v>28</v>
      </c>
      <c r="N40" s="539">
        <v>12</v>
      </c>
      <c r="O40" s="540">
        <v>15</v>
      </c>
      <c r="P40" s="541">
        <v>27</v>
      </c>
      <c r="Q40" s="539">
        <v>8</v>
      </c>
      <c r="R40" s="540">
        <v>5</v>
      </c>
      <c r="S40" s="541">
        <v>13</v>
      </c>
      <c r="T40" s="539">
        <v>7</v>
      </c>
      <c r="U40" s="540">
        <v>3</v>
      </c>
      <c r="V40" s="546">
        <v>10</v>
      </c>
      <c r="W40" s="547">
        <v>257</v>
      </c>
    </row>
    <row r="41" spans="1:23" ht="23.25" customHeight="1" x14ac:dyDescent="0.3">
      <c r="A41" s="474" t="s">
        <v>138</v>
      </c>
      <c r="B41" s="539">
        <v>9</v>
      </c>
      <c r="C41" s="540">
        <v>7</v>
      </c>
      <c r="D41" s="541">
        <v>16</v>
      </c>
      <c r="E41" s="539">
        <v>3</v>
      </c>
      <c r="F41" s="540">
        <v>3</v>
      </c>
      <c r="G41" s="542">
        <v>6</v>
      </c>
      <c r="H41" s="543">
        <v>3</v>
      </c>
      <c r="I41" s="544">
        <v>3</v>
      </c>
      <c r="J41" s="542">
        <v>6</v>
      </c>
      <c r="K41" s="543">
        <v>0</v>
      </c>
      <c r="L41" s="544">
        <v>0</v>
      </c>
      <c r="M41" s="545">
        <v>0</v>
      </c>
      <c r="N41" s="539">
        <v>0</v>
      </c>
      <c r="O41" s="540">
        <v>2</v>
      </c>
      <c r="P41" s="541">
        <v>2</v>
      </c>
      <c r="Q41" s="539">
        <v>0</v>
      </c>
      <c r="R41" s="540">
        <v>0</v>
      </c>
      <c r="S41" s="541">
        <v>0</v>
      </c>
      <c r="T41" s="539">
        <v>0</v>
      </c>
      <c r="U41" s="540">
        <v>0</v>
      </c>
      <c r="V41" s="546">
        <v>0</v>
      </c>
      <c r="W41" s="547">
        <v>24</v>
      </c>
    </row>
    <row r="42" spans="1:23" ht="23.25" customHeight="1" x14ac:dyDescent="0.3">
      <c r="A42" s="474" t="s">
        <v>139</v>
      </c>
      <c r="B42" s="539">
        <v>34</v>
      </c>
      <c r="C42" s="540">
        <v>36</v>
      </c>
      <c r="D42" s="541">
        <v>70</v>
      </c>
      <c r="E42" s="539">
        <v>21</v>
      </c>
      <c r="F42" s="540">
        <v>14</v>
      </c>
      <c r="G42" s="542">
        <v>35</v>
      </c>
      <c r="H42" s="543">
        <v>10</v>
      </c>
      <c r="I42" s="544">
        <v>8</v>
      </c>
      <c r="J42" s="542">
        <v>18</v>
      </c>
      <c r="K42" s="543">
        <v>11</v>
      </c>
      <c r="L42" s="544">
        <v>6</v>
      </c>
      <c r="M42" s="545">
        <v>17</v>
      </c>
      <c r="N42" s="539">
        <v>2</v>
      </c>
      <c r="O42" s="540">
        <v>6</v>
      </c>
      <c r="P42" s="541">
        <v>8</v>
      </c>
      <c r="Q42" s="539">
        <v>0</v>
      </c>
      <c r="R42" s="540">
        <v>1</v>
      </c>
      <c r="S42" s="541">
        <v>1</v>
      </c>
      <c r="T42" s="539">
        <v>1</v>
      </c>
      <c r="U42" s="540">
        <v>0</v>
      </c>
      <c r="V42" s="546">
        <v>1</v>
      </c>
      <c r="W42" s="547">
        <v>115</v>
      </c>
    </row>
    <row r="43" spans="1:23" ht="23.25" customHeight="1" x14ac:dyDescent="0.3">
      <c r="A43" s="474" t="s">
        <v>140</v>
      </c>
      <c r="B43" s="539">
        <v>73</v>
      </c>
      <c r="C43" s="540">
        <v>44</v>
      </c>
      <c r="D43" s="541">
        <v>117</v>
      </c>
      <c r="E43" s="539">
        <v>42</v>
      </c>
      <c r="F43" s="540">
        <v>30</v>
      </c>
      <c r="G43" s="542">
        <v>72</v>
      </c>
      <c r="H43" s="543">
        <v>26</v>
      </c>
      <c r="I43" s="544">
        <v>16</v>
      </c>
      <c r="J43" s="542">
        <v>42</v>
      </c>
      <c r="K43" s="543">
        <v>16</v>
      </c>
      <c r="L43" s="544">
        <v>14</v>
      </c>
      <c r="M43" s="545">
        <v>30</v>
      </c>
      <c r="N43" s="539">
        <v>7</v>
      </c>
      <c r="O43" s="540">
        <v>12</v>
      </c>
      <c r="P43" s="541">
        <v>19</v>
      </c>
      <c r="Q43" s="539">
        <v>4</v>
      </c>
      <c r="R43" s="540">
        <v>4</v>
      </c>
      <c r="S43" s="541">
        <v>8</v>
      </c>
      <c r="T43" s="539">
        <v>1</v>
      </c>
      <c r="U43" s="540">
        <v>0</v>
      </c>
      <c r="V43" s="546">
        <v>1</v>
      </c>
      <c r="W43" s="547">
        <v>217</v>
      </c>
    </row>
    <row r="44" spans="1:23" ht="23.25" customHeight="1" x14ac:dyDescent="0.3">
      <c r="A44" s="474" t="s">
        <v>141</v>
      </c>
      <c r="B44" s="539">
        <v>45</v>
      </c>
      <c r="C44" s="540">
        <v>40</v>
      </c>
      <c r="D44" s="541">
        <v>85</v>
      </c>
      <c r="E44" s="539">
        <v>17</v>
      </c>
      <c r="F44" s="540">
        <v>12</v>
      </c>
      <c r="G44" s="542">
        <v>29</v>
      </c>
      <c r="H44" s="543">
        <v>13</v>
      </c>
      <c r="I44" s="544">
        <v>7</v>
      </c>
      <c r="J44" s="542">
        <v>20</v>
      </c>
      <c r="K44" s="543">
        <v>4</v>
      </c>
      <c r="L44" s="544">
        <v>5</v>
      </c>
      <c r="M44" s="545">
        <v>9</v>
      </c>
      <c r="N44" s="539">
        <v>7</v>
      </c>
      <c r="O44" s="540">
        <v>10</v>
      </c>
      <c r="P44" s="541">
        <v>17</v>
      </c>
      <c r="Q44" s="539">
        <v>1</v>
      </c>
      <c r="R44" s="540">
        <v>1</v>
      </c>
      <c r="S44" s="541">
        <v>2</v>
      </c>
      <c r="T44" s="539">
        <v>1</v>
      </c>
      <c r="U44" s="540">
        <v>1</v>
      </c>
      <c r="V44" s="546">
        <v>2</v>
      </c>
      <c r="W44" s="547">
        <v>135</v>
      </c>
    </row>
    <row r="45" spans="1:23" ht="23.25" customHeight="1" x14ac:dyDescent="0.3">
      <c r="A45" s="474" t="s">
        <v>142</v>
      </c>
      <c r="B45" s="539">
        <v>88</v>
      </c>
      <c r="C45" s="540">
        <v>98</v>
      </c>
      <c r="D45" s="541">
        <v>186</v>
      </c>
      <c r="E45" s="539">
        <v>50</v>
      </c>
      <c r="F45" s="540">
        <v>56</v>
      </c>
      <c r="G45" s="542">
        <v>106</v>
      </c>
      <c r="H45" s="543">
        <v>36</v>
      </c>
      <c r="I45" s="544">
        <v>41</v>
      </c>
      <c r="J45" s="542">
        <v>77</v>
      </c>
      <c r="K45" s="543">
        <v>14</v>
      </c>
      <c r="L45" s="544">
        <v>15</v>
      </c>
      <c r="M45" s="545">
        <v>29</v>
      </c>
      <c r="N45" s="539">
        <v>24</v>
      </c>
      <c r="O45" s="540">
        <v>24</v>
      </c>
      <c r="P45" s="541">
        <v>48</v>
      </c>
      <c r="Q45" s="539">
        <v>1</v>
      </c>
      <c r="R45" s="540">
        <v>1</v>
      </c>
      <c r="S45" s="541">
        <v>2</v>
      </c>
      <c r="T45" s="539">
        <v>4</v>
      </c>
      <c r="U45" s="540">
        <v>1</v>
      </c>
      <c r="V45" s="546">
        <v>5</v>
      </c>
      <c r="W45" s="547">
        <v>347</v>
      </c>
    </row>
    <row r="46" spans="1:23" ht="23.25" customHeight="1" x14ac:dyDescent="0.3">
      <c r="A46" s="474" t="s">
        <v>143</v>
      </c>
      <c r="B46" s="539">
        <v>10</v>
      </c>
      <c r="C46" s="540">
        <v>1</v>
      </c>
      <c r="D46" s="541">
        <v>11</v>
      </c>
      <c r="E46" s="539">
        <v>0</v>
      </c>
      <c r="F46" s="540">
        <v>2</v>
      </c>
      <c r="G46" s="542">
        <v>2</v>
      </c>
      <c r="H46" s="543">
        <v>0</v>
      </c>
      <c r="I46" s="544">
        <v>2</v>
      </c>
      <c r="J46" s="542">
        <v>2</v>
      </c>
      <c r="K46" s="543">
        <v>0</v>
      </c>
      <c r="L46" s="544">
        <v>0</v>
      </c>
      <c r="M46" s="545">
        <v>0</v>
      </c>
      <c r="N46" s="539">
        <v>0</v>
      </c>
      <c r="O46" s="540">
        <v>0</v>
      </c>
      <c r="P46" s="541">
        <v>0</v>
      </c>
      <c r="Q46" s="539">
        <v>0</v>
      </c>
      <c r="R46" s="540">
        <v>0</v>
      </c>
      <c r="S46" s="541">
        <v>0</v>
      </c>
      <c r="T46" s="539">
        <v>0</v>
      </c>
      <c r="U46" s="540">
        <v>0</v>
      </c>
      <c r="V46" s="546">
        <v>0</v>
      </c>
      <c r="W46" s="547">
        <v>13</v>
      </c>
    </row>
    <row r="47" spans="1:23" ht="23.25" customHeight="1" x14ac:dyDescent="0.3">
      <c r="A47" s="474" t="s">
        <v>146</v>
      </c>
      <c r="B47" s="539">
        <v>408</v>
      </c>
      <c r="C47" s="540">
        <v>369</v>
      </c>
      <c r="D47" s="541">
        <v>777</v>
      </c>
      <c r="E47" s="539">
        <v>460</v>
      </c>
      <c r="F47" s="540">
        <v>273</v>
      </c>
      <c r="G47" s="542">
        <v>733</v>
      </c>
      <c r="H47" s="543">
        <v>244</v>
      </c>
      <c r="I47" s="544">
        <v>187</v>
      </c>
      <c r="J47" s="542">
        <v>431</v>
      </c>
      <c r="K47" s="543">
        <v>216</v>
      </c>
      <c r="L47" s="544">
        <v>86</v>
      </c>
      <c r="M47" s="545">
        <v>302</v>
      </c>
      <c r="N47" s="539">
        <v>89</v>
      </c>
      <c r="O47" s="540">
        <v>77</v>
      </c>
      <c r="P47" s="541">
        <v>166</v>
      </c>
      <c r="Q47" s="539">
        <v>16</v>
      </c>
      <c r="R47" s="540">
        <v>13</v>
      </c>
      <c r="S47" s="541">
        <v>29</v>
      </c>
      <c r="T47" s="539">
        <v>8</v>
      </c>
      <c r="U47" s="540">
        <v>4</v>
      </c>
      <c r="V47" s="546">
        <v>12</v>
      </c>
      <c r="W47" s="547">
        <v>1717</v>
      </c>
    </row>
    <row r="48" spans="1:23" ht="24.75" customHeight="1" x14ac:dyDescent="0.3">
      <c r="A48" s="474" t="s">
        <v>147</v>
      </c>
      <c r="B48" s="539">
        <v>68</v>
      </c>
      <c r="C48" s="540">
        <v>42</v>
      </c>
      <c r="D48" s="541">
        <v>110</v>
      </c>
      <c r="E48" s="539">
        <v>49</v>
      </c>
      <c r="F48" s="540">
        <v>30</v>
      </c>
      <c r="G48" s="542">
        <v>79</v>
      </c>
      <c r="H48" s="543">
        <v>36</v>
      </c>
      <c r="I48" s="544">
        <v>16</v>
      </c>
      <c r="J48" s="542">
        <v>52</v>
      </c>
      <c r="K48" s="543">
        <v>13</v>
      </c>
      <c r="L48" s="544">
        <v>14</v>
      </c>
      <c r="M48" s="545">
        <v>27</v>
      </c>
      <c r="N48" s="539">
        <v>14</v>
      </c>
      <c r="O48" s="540">
        <v>14</v>
      </c>
      <c r="P48" s="541">
        <v>28</v>
      </c>
      <c r="Q48" s="539">
        <v>1</v>
      </c>
      <c r="R48" s="540">
        <v>4</v>
      </c>
      <c r="S48" s="541">
        <v>5</v>
      </c>
      <c r="T48" s="539">
        <v>3</v>
      </c>
      <c r="U48" s="540">
        <v>1</v>
      </c>
      <c r="V48" s="546">
        <v>4</v>
      </c>
      <c r="W48" s="547">
        <v>226</v>
      </c>
    </row>
    <row r="49" spans="1:23" ht="23.25" customHeight="1" x14ac:dyDescent="0.3">
      <c r="A49" s="474" t="s">
        <v>151</v>
      </c>
      <c r="B49" s="539">
        <v>27</v>
      </c>
      <c r="C49" s="540">
        <v>25</v>
      </c>
      <c r="D49" s="541">
        <v>52</v>
      </c>
      <c r="E49" s="539">
        <v>7</v>
      </c>
      <c r="F49" s="540">
        <v>8</v>
      </c>
      <c r="G49" s="542">
        <v>15</v>
      </c>
      <c r="H49" s="543">
        <v>4</v>
      </c>
      <c r="I49" s="544">
        <v>6</v>
      </c>
      <c r="J49" s="542">
        <v>10</v>
      </c>
      <c r="K49" s="543">
        <v>3</v>
      </c>
      <c r="L49" s="544">
        <v>2</v>
      </c>
      <c r="M49" s="545">
        <v>5</v>
      </c>
      <c r="N49" s="539">
        <v>2</v>
      </c>
      <c r="O49" s="540">
        <v>4</v>
      </c>
      <c r="P49" s="541">
        <v>6</v>
      </c>
      <c r="Q49" s="539">
        <v>1</v>
      </c>
      <c r="R49" s="540">
        <v>0</v>
      </c>
      <c r="S49" s="541">
        <v>1</v>
      </c>
      <c r="T49" s="539">
        <v>0</v>
      </c>
      <c r="U49" s="540">
        <v>2</v>
      </c>
      <c r="V49" s="546">
        <v>2</v>
      </c>
      <c r="W49" s="547">
        <v>76</v>
      </c>
    </row>
    <row r="50" spans="1:23" ht="23.25" customHeight="1" x14ac:dyDescent="0.3">
      <c r="A50" s="474" t="s">
        <v>150</v>
      </c>
      <c r="B50" s="539">
        <v>185</v>
      </c>
      <c r="C50" s="540">
        <v>175</v>
      </c>
      <c r="D50" s="541">
        <v>360</v>
      </c>
      <c r="E50" s="539">
        <v>80</v>
      </c>
      <c r="F50" s="540">
        <v>44</v>
      </c>
      <c r="G50" s="542">
        <v>124</v>
      </c>
      <c r="H50" s="543">
        <v>34</v>
      </c>
      <c r="I50" s="544">
        <v>27</v>
      </c>
      <c r="J50" s="542">
        <v>61</v>
      </c>
      <c r="K50" s="543">
        <v>46</v>
      </c>
      <c r="L50" s="544">
        <v>17</v>
      </c>
      <c r="M50" s="545">
        <v>63</v>
      </c>
      <c r="N50" s="539">
        <v>21</v>
      </c>
      <c r="O50" s="540">
        <v>27</v>
      </c>
      <c r="P50" s="541">
        <v>48</v>
      </c>
      <c r="Q50" s="539">
        <v>5</v>
      </c>
      <c r="R50" s="540">
        <v>4</v>
      </c>
      <c r="S50" s="541">
        <v>9</v>
      </c>
      <c r="T50" s="539">
        <v>5</v>
      </c>
      <c r="U50" s="540">
        <v>4</v>
      </c>
      <c r="V50" s="546">
        <v>9</v>
      </c>
      <c r="W50" s="547">
        <v>550</v>
      </c>
    </row>
    <row r="51" spans="1:23" ht="23.25" customHeight="1" x14ac:dyDescent="0.3">
      <c r="A51" s="474" t="s">
        <v>153</v>
      </c>
      <c r="B51" s="539">
        <v>129</v>
      </c>
      <c r="C51" s="540">
        <v>138</v>
      </c>
      <c r="D51" s="541">
        <v>267</v>
      </c>
      <c r="E51" s="539">
        <v>80</v>
      </c>
      <c r="F51" s="540">
        <v>52</v>
      </c>
      <c r="G51" s="542">
        <v>132</v>
      </c>
      <c r="H51" s="543">
        <v>48</v>
      </c>
      <c r="I51" s="544">
        <v>30</v>
      </c>
      <c r="J51" s="542">
        <v>78</v>
      </c>
      <c r="K51" s="543">
        <v>32</v>
      </c>
      <c r="L51" s="544">
        <v>22</v>
      </c>
      <c r="M51" s="545">
        <v>54</v>
      </c>
      <c r="N51" s="539">
        <v>30</v>
      </c>
      <c r="O51" s="540">
        <v>27</v>
      </c>
      <c r="P51" s="541">
        <v>57</v>
      </c>
      <c r="Q51" s="539">
        <v>8</v>
      </c>
      <c r="R51" s="540">
        <v>4</v>
      </c>
      <c r="S51" s="541">
        <v>12</v>
      </c>
      <c r="T51" s="539">
        <v>3</v>
      </c>
      <c r="U51" s="540">
        <v>1</v>
      </c>
      <c r="V51" s="546">
        <v>4</v>
      </c>
      <c r="W51" s="547">
        <v>472</v>
      </c>
    </row>
    <row r="52" spans="1:23" ht="23.25" customHeight="1" x14ac:dyDescent="0.3">
      <c r="A52" s="474" t="s">
        <v>152</v>
      </c>
      <c r="B52" s="539">
        <v>764</v>
      </c>
      <c r="C52" s="540">
        <v>760</v>
      </c>
      <c r="D52" s="541">
        <v>1524</v>
      </c>
      <c r="E52" s="539">
        <v>413</v>
      </c>
      <c r="F52" s="540">
        <v>375</v>
      </c>
      <c r="G52" s="542">
        <v>788</v>
      </c>
      <c r="H52" s="543">
        <v>284</v>
      </c>
      <c r="I52" s="544">
        <v>262</v>
      </c>
      <c r="J52" s="542">
        <v>546</v>
      </c>
      <c r="K52" s="543">
        <v>129</v>
      </c>
      <c r="L52" s="544">
        <v>113</v>
      </c>
      <c r="M52" s="545">
        <v>242</v>
      </c>
      <c r="N52" s="539">
        <v>158</v>
      </c>
      <c r="O52" s="540">
        <v>167</v>
      </c>
      <c r="P52" s="541">
        <v>325</v>
      </c>
      <c r="Q52" s="539">
        <v>8</v>
      </c>
      <c r="R52" s="540">
        <v>7</v>
      </c>
      <c r="S52" s="541">
        <v>15</v>
      </c>
      <c r="T52" s="539">
        <v>13</v>
      </c>
      <c r="U52" s="540">
        <v>6</v>
      </c>
      <c r="V52" s="546">
        <v>19</v>
      </c>
      <c r="W52" s="547">
        <v>2671</v>
      </c>
    </row>
    <row r="53" spans="1:23" ht="23.25" customHeight="1" x14ac:dyDescent="0.3">
      <c r="A53" s="474" t="s">
        <v>148</v>
      </c>
      <c r="B53" s="539">
        <v>91</v>
      </c>
      <c r="C53" s="540">
        <v>77</v>
      </c>
      <c r="D53" s="541">
        <v>168</v>
      </c>
      <c r="E53" s="539">
        <v>54</v>
      </c>
      <c r="F53" s="540">
        <v>46</v>
      </c>
      <c r="G53" s="542">
        <v>100</v>
      </c>
      <c r="H53" s="543">
        <v>37</v>
      </c>
      <c r="I53" s="544">
        <v>28</v>
      </c>
      <c r="J53" s="542">
        <v>65</v>
      </c>
      <c r="K53" s="543">
        <v>17</v>
      </c>
      <c r="L53" s="544">
        <v>18</v>
      </c>
      <c r="M53" s="545">
        <v>35</v>
      </c>
      <c r="N53" s="539">
        <v>25</v>
      </c>
      <c r="O53" s="540">
        <v>25</v>
      </c>
      <c r="P53" s="541">
        <v>50</v>
      </c>
      <c r="Q53" s="539">
        <v>1</v>
      </c>
      <c r="R53" s="540">
        <v>1</v>
      </c>
      <c r="S53" s="541">
        <v>2</v>
      </c>
      <c r="T53" s="539">
        <v>1</v>
      </c>
      <c r="U53" s="540">
        <v>1</v>
      </c>
      <c r="V53" s="546">
        <v>2</v>
      </c>
      <c r="W53" s="547">
        <v>322</v>
      </c>
    </row>
    <row r="54" spans="1:23" ht="23.25" customHeight="1" x14ac:dyDescent="0.3">
      <c r="A54" s="474" t="s">
        <v>149</v>
      </c>
      <c r="B54" s="539">
        <v>934</v>
      </c>
      <c r="C54" s="540">
        <v>1045</v>
      </c>
      <c r="D54" s="541">
        <v>1979</v>
      </c>
      <c r="E54" s="539">
        <v>512</v>
      </c>
      <c r="F54" s="540">
        <v>492</v>
      </c>
      <c r="G54" s="542">
        <v>1004</v>
      </c>
      <c r="H54" s="543">
        <v>312</v>
      </c>
      <c r="I54" s="544">
        <v>364</v>
      </c>
      <c r="J54" s="542">
        <v>676</v>
      </c>
      <c r="K54" s="543">
        <v>200</v>
      </c>
      <c r="L54" s="544">
        <v>128</v>
      </c>
      <c r="M54" s="545">
        <v>328</v>
      </c>
      <c r="N54" s="539">
        <v>191</v>
      </c>
      <c r="O54" s="540">
        <v>228</v>
      </c>
      <c r="P54" s="541">
        <v>419</v>
      </c>
      <c r="Q54" s="539">
        <v>32</v>
      </c>
      <c r="R54" s="540">
        <v>36</v>
      </c>
      <c r="S54" s="541">
        <v>68</v>
      </c>
      <c r="T54" s="539">
        <v>18</v>
      </c>
      <c r="U54" s="540">
        <v>13</v>
      </c>
      <c r="V54" s="546">
        <v>31</v>
      </c>
      <c r="W54" s="547">
        <v>3501</v>
      </c>
    </row>
    <row r="55" spans="1:23" ht="23.25" customHeight="1" x14ac:dyDescent="0.3">
      <c r="A55" s="474" t="s">
        <v>154</v>
      </c>
      <c r="B55" s="539">
        <v>5</v>
      </c>
      <c r="C55" s="540">
        <v>8</v>
      </c>
      <c r="D55" s="541">
        <v>13</v>
      </c>
      <c r="E55" s="539">
        <v>7</v>
      </c>
      <c r="F55" s="540">
        <v>2</v>
      </c>
      <c r="G55" s="542">
        <v>9</v>
      </c>
      <c r="H55" s="543">
        <v>2</v>
      </c>
      <c r="I55" s="544">
        <v>1</v>
      </c>
      <c r="J55" s="542">
        <v>3</v>
      </c>
      <c r="K55" s="543">
        <v>5</v>
      </c>
      <c r="L55" s="544">
        <v>1</v>
      </c>
      <c r="M55" s="545">
        <v>6</v>
      </c>
      <c r="N55" s="539">
        <v>2</v>
      </c>
      <c r="O55" s="540">
        <v>2</v>
      </c>
      <c r="P55" s="541">
        <v>4</v>
      </c>
      <c r="Q55" s="539">
        <v>1</v>
      </c>
      <c r="R55" s="540">
        <v>0</v>
      </c>
      <c r="S55" s="541">
        <v>1</v>
      </c>
      <c r="T55" s="539">
        <v>1</v>
      </c>
      <c r="U55" s="540">
        <v>1</v>
      </c>
      <c r="V55" s="546">
        <v>2</v>
      </c>
      <c r="W55" s="547">
        <v>29</v>
      </c>
    </row>
    <row r="56" spans="1:23" ht="23.25" customHeight="1" x14ac:dyDescent="0.3">
      <c r="A56" s="474" t="s">
        <v>155</v>
      </c>
      <c r="B56" s="539">
        <v>1306</v>
      </c>
      <c r="C56" s="540">
        <v>1211</v>
      </c>
      <c r="D56" s="541">
        <v>2517</v>
      </c>
      <c r="E56" s="539">
        <v>581</v>
      </c>
      <c r="F56" s="540">
        <v>517</v>
      </c>
      <c r="G56" s="542">
        <v>1098</v>
      </c>
      <c r="H56" s="543">
        <v>317</v>
      </c>
      <c r="I56" s="544">
        <v>332</v>
      </c>
      <c r="J56" s="542">
        <v>649</v>
      </c>
      <c r="K56" s="543">
        <v>264</v>
      </c>
      <c r="L56" s="544">
        <v>185</v>
      </c>
      <c r="M56" s="545">
        <v>449</v>
      </c>
      <c r="N56" s="539">
        <v>367</v>
      </c>
      <c r="O56" s="540">
        <v>335</v>
      </c>
      <c r="P56" s="541">
        <v>702</v>
      </c>
      <c r="Q56" s="539">
        <v>84</v>
      </c>
      <c r="R56" s="540">
        <v>55</v>
      </c>
      <c r="S56" s="541">
        <v>139</v>
      </c>
      <c r="T56" s="539">
        <v>131</v>
      </c>
      <c r="U56" s="540">
        <v>84</v>
      </c>
      <c r="V56" s="546">
        <v>215</v>
      </c>
      <c r="W56" s="547">
        <v>4671</v>
      </c>
    </row>
    <row r="57" spans="1:23" ht="23.25" customHeight="1" x14ac:dyDescent="0.3">
      <c r="A57" s="474" t="s">
        <v>156</v>
      </c>
      <c r="B57" s="539">
        <v>71</v>
      </c>
      <c r="C57" s="540">
        <v>73</v>
      </c>
      <c r="D57" s="541">
        <v>144</v>
      </c>
      <c r="E57" s="539">
        <v>52</v>
      </c>
      <c r="F57" s="540">
        <v>42</v>
      </c>
      <c r="G57" s="542">
        <v>94</v>
      </c>
      <c r="H57" s="543">
        <v>38</v>
      </c>
      <c r="I57" s="544">
        <v>28</v>
      </c>
      <c r="J57" s="542">
        <v>66</v>
      </c>
      <c r="K57" s="543">
        <v>14</v>
      </c>
      <c r="L57" s="544">
        <v>14</v>
      </c>
      <c r="M57" s="545">
        <v>28</v>
      </c>
      <c r="N57" s="539">
        <v>14</v>
      </c>
      <c r="O57" s="540">
        <v>14</v>
      </c>
      <c r="P57" s="541">
        <v>28</v>
      </c>
      <c r="Q57" s="539">
        <v>6</v>
      </c>
      <c r="R57" s="540">
        <v>3</v>
      </c>
      <c r="S57" s="541">
        <v>9</v>
      </c>
      <c r="T57" s="539">
        <v>1</v>
      </c>
      <c r="U57" s="540">
        <v>0</v>
      </c>
      <c r="V57" s="546">
        <v>1</v>
      </c>
      <c r="W57" s="547">
        <v>276</v>
      </c>
    </row>
    <row r="58" spans="1:23" ht="23.25" customHeight="1" x14ac:dyDescent="0.3">
      <c r="A58" s="474" t="s">
        <v>144</v>
      </c>
      <c r="B58" s="539">
        <v>47</v>
      </c>
      <c r="C58" s="540">
        <v>38</v>
      </c>
      <c r="D58" s="541">
        <v>85</v>
      </c>
      <c r="E58" s="539">
        <v>16</v>
      </c>
      <c r="F58" s="540">
        <v>14</v>
      </c>
      <c r="G58" s="542">
        <v>30</v>
      </c>
      <c r="H58" s="543">
        <v>13</v>
      </c>
      <c r="I58" s="544">
        <v>12</v>
      </c>
      <c r="J58" s="542">
        <v>25</v>
      </c>
      <c r="K58" s="543">
        <v>3</v>
      </c>
      <c r="L58" s="544">
        <v>2</v>
      </c>
      <c r="M58" s="545">
        <v>5</v>
      </c>
      <c r="N58" s="539">
        <v>5</v>
      </c>
      <c r="O58" s="540">
        <v>5</v>
      </c>
      <c r="P58" s="541">
        <v>10</v>
      </c>
      <c r="Q58" s="539">
        <v>1</v>
      </c>
      <c r="R58" s="540">
        <v>1</v>
      </c>
      <c r="S58" s="541">
        <v>2</v>
      </c>
      <c r="T58" s="539">
        <v>0</v>
      </c>
      <c r="U58" s="540">
        <v>0</v>
      </c>
      <c r="V58" s="546">
        <v>0</v>
      </c>
      <c r="W58" s="547">
        <v>127</v>
      </c>
    </row>
    <row r="59" spans="1:23" ht="23.25" customHeight="1" x14ac:dyDescent="0.3">
      <c r="A59" s="474" t="s">
        <v>145</v>
      </c>
      <c r="B59" s="539">
        <v>111</v>
      </c>
      <c r="C59" s="540">
        <v>93</v>
      </c>
      <c r="D59" s="541">
        <v>204</v>
      </c>
      <c r="E59" s="539">
        <v>43</v>
      </c>
      <c r="F59" s="540">
        <v>30</v>
      </c>
      <c r="G59" s="542">
        <v>73</v>
      </c>
      <c r="H59" s="543">
        <v>27</v>
      </c>
      <c r="I59" s="544">
        <v>14</v>
      </c>
      <c r="J59" s="542">
        <v>41</v>
      </c>
      <c r="K59" s="543">
        <v>16</v>
      </c>
      <c r="L59" s="544">
        <v>16</v>
      </c>
      <c r="M59" s="545">
        <v>32</v>
      </c>
      <c r="N59" s="539">
        <v>16</v>
      </c>
      <c r="O59" s="540">
        <v>14</v>
      </c>
      <c r="P59" s="541">
        <v>30</v>
      </c>
      <c r="Q59" s="539">
        <v>6</v>
      </c>
      <c r="R59" s="540">
        <v>2</v>
      </c>
      <c r="S59" s="541">
        <v>8</v>
      </c>
      <c r="T59" s="539">
        <v>6</v>
      </c>
      <c r="U59" s="540">
        <v>3</v>
      </c>
      <c r="V59" s="546">
        <v>9</v>
      </c>
      <c r="W59" s="547">
        <v>324</v>
      </c>
    </row>
    <row r="60" spans="1:23" ht="23.25" customHeight="1" x14ac:dyDescent="0.3">
      <c r="A60" s="474" t="s">
        <v>157</v>
      </c>
      <c r="B60" s="539">
        <v>104</v>
      </c>
      <c r="C60" s="540">
        <v>107</v>
      </c>
      <c r="D60" s="541">
        <v>211</v>
      </c>
      <c r="E60" s="539">
        <v>47</v>
      </c>
      <c r="F60" s="540">
        <v>41</v>
      </c>
      <c r="G60" s="542">
        <v>88</v>
      </c>
      <c r="H60" s="543">
        <v>32</v>
      </c>
      <c r="I60" s="544">
        <v>28</v>
      </c>
      <c r="J60" s="542">
        <v>60</v>
      </c>
      <c r="K60" s="543">
        <v>15</v>
      </c>
      <c r="L60" s="544">
        <v>13</v>
      </c>
      <c r="M60" s="545">
        <v>28</v>
      </c>
      <c r="N60" s="539">
        <v>17</v>
      </c>
      <c r="O60" s="540">
        <v>26</v>
      </c>
      <c r="P60" s="541">
        <v>43</v>
      </c>
      <c r="Q60" s="539">
        <v>6</v>
      </c>
      <c r="R60" s="540">
        <v>2</v>
      </c>
      <c r="S60" s="541">
        <v>8</v>
      </c>
      <c r="T60" s="539">
        <v>3</v>
      </c>
      <c r="U60" s="540">
        <v>1</v>
      </c>
      <c r="V60" s="546">
        <v>4</v>
      </c>
      <c r="W60" s="547">
        <v>354</v>
      </c>
    </row>
    <row r="61" spans="1:23" ht="23.25" customHeight="1" x14ac:dyDescent="0.3">
      <c r="A61" s="474" t="s">
        <v>158</v>
      </c>
      <c r="B61" s="539">
        <v>224</v>
      </c>
      <c r="C61" s="540">
        <v>263</v>
      </c>
      <c r="D61" s="541">
        <v>487</v>
      </c>
      <c r="E61" s="539">
        <v>109</v>
      </c>
      <c r="F61" s="540">
        <v>119</v>
      </c>
      <c r="G61" s="542">
        <v>228</v>
      </c>
      <c r="H61" s="543">
        <v>64</v>
      </c>
      <c r="I61" s="544">
        <v>81</v>
      </c>
      <c r="J61" s="542">
        <v>145</v>
      </c>
      <c r="K61" s="543">
        <v>45</v>
      </c>
      <c r="L61" s="544">
        <v>38</v>
      </c>
      <c r="M61" s="545">
        <v>83</v>
      </c>
      <c r="N61" s="539">
        <v>36</v>
      </c>
      <c r="O61" s="540">
        <v>51</v>
      </c>
      <c r="P61" s="541">
        <v>87</v>
      </c>
      <c r="Q61" s="539">
        <v>9</v>
      </c>
      <c r="R61" s="540">
        <v>3</v>
      </c>
      <c r="S61" s="541">
        <v>12</v>
      </c>
      <c r="T61" s="539">
        <v>4</v>
      </c>
      <c r="U61" s="540">
        <v>1</v>
      </c>
      <c r="V61" s="546">
        <v>5</v>
      </c>
      <c r="W61" s="547">
        <v>819</v>
      </c>
    </row>
    <row r="62" spans="1:23" ht="23.25" customHeight="1" x14ac:dyDescent="0.3">
      <c r="A62" s="474" t="s">
        <v>307</v>
      </c>
      <c r="B62" s="539">
        <v>63</v>
      </c>
      <c r="C62" s="540">
        <v>27</v>
      </c>
      <c r="D62" s="541">
        <v>90</v>
      </c>
      <c r="E62" s="539">
        <v>64</v>
      </c>
      <c r="F62" s="540">
        <v>15</v>
      </c>
      <c r="G62" s="542">
        <v>79</v>
      </c>
      <c r="H62" s="543">
        <v>47</v>
      </c>
      <c r="I62" s="544">
        <v>8</v>
      </c>
      <c r="J62" s="542">
        <v>55</v>
      </c>
      <c r="K62" s="543">
        <v>17</v>
      </c>
      <c r="L62" s="544">
        <v>7</v>
      </c>
      <c r="M62" s="545">
        <v>24</v>
      </c>
      <c r="N62" s="539">
        <v>6</v>
      </c>
      <c r="O62" s="540">
        <v>5</v>
      </c>
      <c r="P62" s="541">
        <v>11</v>
      </c>
      <c r="Q62" s="539">
        <v>1</v>
      </c>
      <c r="R62" s="540">
        <v>1</v>
      </c>
      <c r="S62" s="541">
        <v>2</v>
      </c>
      <c r="T62" s="539">
        <v>1</v>
      </c>
      <c r="U62" s="540">
        <v>1</v>
      </c>
      <c r="V62" s="546">
        <v>2</v>
      </c>
      <c r="W62" s="547">
        <v>184</v>
      </c>
    </row>
    <row r="63" spans="1:23" ht="23.25" customHeight="1" x14ac:dyDescent="0.3">
      <c r="A63" s="474" t="s">
        <v>355</v>
      </c>
      <c r="B63" s="539">
        <v>21</v>
      </c>
      <c r="C63" s="540">
        <v>17</v>
      </c>
      <c r="D63" s="541">
        <v>38</v>
      </c>
      <c r="E63" s="539">
        <v>8</v>
      </c>
      <c r="F63" s="540">
        <v>12</v>
      </c>
      <c r="G63" s="542">
        <v>20</v>
      </c>
      <c r="H63" s="543">
        <v>5</v>
      </c>
      <c r="I63" s="544">
        <v>7</v>
      </c>
      <c r="J63" s="542">
        <v>12</v>
      </c>
      <c r="K63" s="543">
        <v>3</v>
      </c>
      <c r="L63" s="544">
        <v>5</v>
      </c>
      <c r="M63" s="545">
        <v>8</v>
      </c>
      <c r="N63" s="539">
        <v>4</v>
      </c>
      <c r="O63" s="540">
        <v>7</v>
      </c>
      <c r="P63" s="541">
        <v>11</v>
      </c>
      <c r="Q63" s="539">
        <v>1</v>
      </c>
      <c r="R63" s="540">
        <v>0</v>
      </c>
      <c r="S63" s="541">
        <v>1</v>
      </c>
      <c r="T63" s="539">
        <v>1</v>
      </c>
      <c r="U63" s="540">
        <v>0</v>
      </c>
      <c r="V63" s="546">
        <v>1</v>
      </c>
      <c r="W63" s="547">
        <v>71</v>
      </c>
    </row>
    <row r="64" spans="1:23" ht="23.25" customHeight="1" x14ac:dyDescent="0.3">
      <c r="A64" s="474" t="s">
        <v>159</v>
      </c>
      <c r="B64" s="539">
        <v>39</v>
      </c>
      <c r="C64" s="540">
        <v>29</v>
      </c>
      <c r="D64" s="541">
        <v>68</v>
      </c>
      <c r="E64" s="539">
        <v>17</v>
      </c>
      <c r="F64" s="540">
        <v>14</v>
      </c>
      <c r="G64" s="542">
        <v>31</v>
      </c>
      <c r="H64" s="543">
        <v>9</v>
      </c>
      <c r="I64" s="544">
        <v>9</v>
      </c>
      <c r="J64" s="542">
        <v>18</v>
      </c>
      <c r="K64" s="543">
        <v>8</v>
      </c>
      <c r="L64" s="544">
        <v>5</v>
      </c>
      <c r="M64" s="545">
        <v>13</v>
      </c>
      <c r="N64" s="539">
        <v>7</v>
      </c>
      <c r="O64" s="540">
        <v>5</v>
      </c>
      <c r="P64" s="541">
        <v>12</v>
      </c>
      <c r="Q64" s="539">
        <v>0</v>
      </c>
      <c r="R64" s="540">
        <v>1</v>
      </c>
      <c r="S64" s="541">
        <v>1</v>
      </c>
      <c r="T64" s="539">
        <v>0</v>
      </c>
      <c r="U64" s="540">
        <v>3</v>
      </c>
      <c r="V64" s="546">
        <v>3</v>
      </c>
      <c r="W64" s="547">
        <v>115</v>
      </c>
    </row>
    <row r="65" spans="1:23" ht="23.25" customHeight="1" x14ac:dyDescent="0.3">
      <c r="A65" s="474" t="s">
        <v>160</v>
      </c>
      <c r="B65" s="539">
        <v>3376</v>
      </c>
      <c r="C65" s="540">
        <v>2694</v>
      </c>
      <c r="D65" s="541">
        <v>6070</v>
      </c>
      <c r="E65" s="539">
        <v>1967</v>
      </c>
      <c r="F65" s="540">
        <v>1729</v>
      </c>
      <c r="G65" s="542">
        <v>3696</v>
      </c>
      <c r="H65" s="543">
        <v>1375</v>
      </c>
      <c r="I65" s="544">
        <v>1305</v>
      </c>
      <c r="J65" s="542">
        <v>2680</v>
      </c>
      <c r="K65" s="543">
        <v>592</v>
      </c>
      <c r="L65" s="544">
        <v>424</v>
      </c>
      <c r="M65" s="545">
        <v>1016</v>
      </c>
      <c r="N65" s="539">
        <v>776</v>
      </c>
      <c r="O65" s="540">
        <v>787</v>
      </c>
      <c r="P65" s="541">
        <v>1563</v>
      </c>
      <c r="Q65" s="539">
        <v>299</v>
      </c>
      <c r="R65" s="540">
        <v>263</v>
      </c>
      <c r="S65" s="541">
        <v>562</v>
      </c>
      <c r="T65" s="539">
        <v>343</v>
      </c>
      <c r="U65" s="540">
        <v>185</v>
      </c>
      <c r="V65" s="546">
        <v>528</v>
      </c>
      <c r="W65" s="547">
        <v>12419</v>
      </c>
    </row>
    <row r="66" spans="1:23" ht="23.25" customHeight="1" x14ac:dyDescent="0.3">
      <c r="A66" s="474" t="s">
        <v>161</v>
      </c>
      <c r="B66" s="539">
        <v>107</v>
      </c>
      <c r="C66" s="540">
        <v>76</v>
      </c>
      <c r="D66" s="541">
        <v>183</v>
      </c>
      <c r="E66" s="539">
        <v>56</v>
      </c>
      <c r="F66" s="540">
        <v>53</v>
      </c>
      <c r="G66" s="542">
        <v>109</v>
      </c>
      <c r="H66" s="543">
        <v>37</v>
      </c>
      <c r="I66" s="544">
        <v>34</v>
      </c>
      <c r="J66" s="542">
        <v>71</v>
      </c>
      <c r="K66" s="543">
        <v>19</v>
      </c>
      <c r="L66" s="544">
        <v>19</v>
      </c>
      <c r="M66" s="545">
        <v>38</v>
      </c>
      <c r="N66" s="539">
        <v>19</v>
      </c>
      <c r="O66" s="540">
        <v>21</v>
      </c>
      <c r="P66" s="541">
        <v>40</v>
      </c>
      <c r="Q66" s="539">
        <v>0</v>
      </c>
      <c r="R66" s="540">
        <v>0</v>
      </c>
      <c r="S66" s="541">
        <v>0</v>
      </c>
      <c r="T66" s="539">
        <v>3</v>
      </c>
      <c r="U66" s="540">
        <v>0</v>
      </c>
      <c r="V66" s="546">
        <v>3</v>
      </c>
      <c r="W66" s="547">
        <v>335</v>
      </c>
    </row>
    <row r="67" spans="1:23" ht="23.25" customHeight="1" x14ac:dyDescent="0.3">
      <c r="A67" s="474" t="s">
        <v>162</v>
      </c>
      <c r="B67" s="539">
        <v>64</v>
      </c>
      <c r="C67" s="540">
        <v>48</v>
      </c>
      <c r="D67" s="541">
        <v>112</v>
      </c>
      <c r="E67" s="539">
        <v>23</v>
      </c>
      <c r="F67" s="540">
        <v>10</v>
      </c>
      <c r="G67" s="542">
        <v>33</v>
      </c>
      <c r="H67" s="543">
        <v>14</v>
      </c>
      <c r="I67" s="544">
        <v>6</v>
      </c>
      <c r="J67" s="542">
        <v>20</v>
      </c>
      <c r="K67" s="543">
        <v>9</v>
      </c>
      <c r="L67" s="544">
        <v>4</v>
      </c>
      <c r="M67" s="545">
        <v>13</v>
      </c>
      <c r="N67" s="539">
        <v>4</v>
      </c>
      <c r="O67" s="540">
        <v>7</v>
      </c>
      <c r="P67" s="541">
        <v>11</v>
      </c>
      <c r="Q67" s="539">
        <v>1</v>
      </c>
      <c r="R67" s="540">
        <v>0</v>
      </c>
      <c r="S67" s="541">
        <v>1</v>
      </c>
      <c r="T67" s="539">
        <v>2</v>
      </c>
      <c r="U67" s="540">
        <v>0</v>
      </c>
      <c r="V67" s="546">
        <v>2</v>
      </c>
      <c r="W67" s="547">
        <v>159</v>
      </c>
    </row>
    <row r="68" spans="1:23" ht="23.25" customHeight="1" x14ac:dyDescent="0.3">
      <c r="A68" s="474" t="s">
        <v>163</v>
      </c>
      <c r="B68" s="539">
        <v>459</v>
      </c>
      <c r="C68" s="540">
        <v>505</v>
      </c>
      <c r="D68" s="541">
        <v>964</v>
      </c>
      <c r="E68" s="539">
        <v>276</v>
      </c>
      <c r="F68" s="540">
        <v>213</v>
      </c>
      <c r="G68" s="542">
        <v>489</v>
      </c>
      <c r="H68" s="543">
        <v>170</v>
      </c>
      <c r="I68" s="544">
        <v>130</v>
      </c>
      <c r="J68" s="542">
        <v>300</v>
      </c>
      <c r="K68" s="543">
        <v>106</v>
      </c>
      <c r="L68" s="544">
        <v>83</v>
      </c>
      <c r="M68" s="545">
        <v>189</v>
      </c>
      <c r="N68" s="539">
        <v>99</v>
      </c>
      <c r="O68" s="540">
        <v>86</v>
      </c>
      <c r="P68" s="541">
        <v>185</v>
      </c>
      <c r="Q68" s="539">
        <v>21</v>
      </c>
      <c r="R68" s="540">
        <v>11</v>
      </c>
      <c r="S68" s="541">
        <v>32</v>
      </c>
      <c r="T68" s="539">
        <v>8</v>
      </c>
      <c r="U68" s="540">
        <v>2</v>
      </c>
      <c r="V68" s="546">
        <v>10</v>
      </c>
      <c r="W68" s="547">
        <v>1680</v>
      </c>
    </row>
    <row r="69" spans="1:23" ht="23.25" customHeight="1" x14ac:dyDescent="0.3">
      <c r="A69" s="474" t="s">
        <v>164</v>
      </c>
      <c r="B69" s="539">
        <v>8</v>
      </c>
      <c r="C69" s="540">
        <v>2</v>
      </c>
      <c r="D69" s="541">
        <v>10</v>
      </c>
      <c r="E69" s="539">
        <v>3</v>
      </c>
      <c r="F69" s="540">
        <v>3</v>
      </c>
      <c r="G69" s="542">
        <v>6</v>
      </c>
      <c r="H69" s="543">
        <v>1</v>
      </c>
      <c r="I69" s="544">
        <v>2</v>
      </c>
      <c r="J69" s="542">
        <v>3</v>
      </c>
      <c r="K69" s="543">
        <v>2</v>
      </c>
      <c r="L69" s="544">
        <v>1</v>
      </c>
      <c r="M69" s="545">
        <v>3</v>
      </c>
      <c r="N69" s="539">
        <v>1</v>
      </c>
      <c r="O69" s="540">
        <v>1</v>
      </c>
      <c r="P69" s="541">
        <v>2</v>
      </c>
      <c r="Q69" s="539">
        <v>0</v>
      </c>
      <c r="R69" s="540">
        <v>1</v>
      </c>
      <c r="S69" s="541">
        <v>1</v>
      </c>
      <c r="T69" s="539">
        <v>0</v>
      </c>
      <c r="U69" s="540">
        <v>0</v>
      </c>
      <c r="V69" s="546">
        <v>0</v>
      </c>
      <c r="W69" s="547">
        <v>19</v>
      </c>
    </row>
    <row r="70" spans="1:23" ht="32.25" customHeight="1" x14ac:dyDescent="0.3">
      <c r="A70" s="474" t="s">
        <v>337</v>
      </c>
      <c r="B70" s="539">
        <v>7</v>
      </c>
      <c r="C70" s="540">
        <v>5</v>
      </c>
      <c r="D70" s="541">
        <v>12</v>
      </c>
      <c r="E70" s="539">
        <v>5</v>
      </c>
      <c r="F70" s="540">
        <v>1</v>
      </c>
      <c r="G70" s="542">
        <v>6</v>
      </c>
      <c r="H70" s="543">
        <v>4</v>
      </c>
      <c r="I70" s="544">
        <v>0</v>
      </c>
      <c r="J70" s="542">
        <v>4</v>
      </c>
      <c r="K70" s="543">
        <v>1</v>
      </c>
      <c r="L70" s="544">
        <v>1</v>
      </c>
      <c r="M70" s="545">
        <v>2</v>
      </c>
      <c r="N70" s="539">
        <v>0</v>
      </c>
      <c r="O70" s="540">
        <v>0</v>
      </c>
      <c r="P70" s="541">
        <v>0</v>
      </c>
      <c r="Q70" s="539">
        <v>0</v>
      </c>
      <c r="R70" s="540">
        <v>0</v>
      </c>
      <c r="S70" s="541">
        <v>0</v>
      </c>
      <c r="T70" s="539">
        <v>1</v>
      </c>
      <c r="U70" s="540">
        <v>0</v>
      </c>
      <c r="V70" s="546">
        <v>1</v>
      </c>
      <c r="W70" s="547">
        <v>19</v>
      </c>
    </row>
    <row r="71" spans="1:23" ht="23.25" customHeight="1" x14ac:dyDescent="0.3">
      <c r="A71" s="474" t="s">
        <v>165</v>
      </c>
      <c r="B71" s="539">
        <v>2</v>
      </c>
      <c r="C71" s="540">
        <v>2</v>
      </c>
      <c r="D71" s="541">
        <v>4</v>
      </c>
      <c r="E71" s="539">
        <v>4</v>
      </c>
      <c r="F71" s="540">
        <v>3</v>
      </c>
      <c r="G71" s="542">
        <v>7</v>
      </c>
      <c r="H71" s="543">
        <v>3</v>
      </c>
      <c r="I71" s="544">
        <v>2</v>
      </c>
      <c r="J71" s="542">
        <v>5</v>
      </c>
      <c r="K71" s="543">
        <v>1</v>
      </c>
      <c r="L71" s="544">
        <v>1</v>
      </c>
      <c r="M71" s="545">
        <v>2</v>
      </c>
      <c r="N71" s="539">
        <v>2</v>
      </c>
      <c r="O71" s="540">
        <v>0</v>
      </c>
      <c r="P71" s="541">
        <v>2</v>
      </c>
      <c r="Q71" s="539">
        <v>0</v>
      </c>
      <c r="R71" s="540">
        <v>0</v>
      </c>
      <c r="S71" s="541">
        <v>0</v>
      </c>
      <c r="T71" s="539">
        <v>0</v>
      </c>
      <c r="U71" s="540">
        <v>0</v>
      </c>
      <c r="V71" s="546">
        <v>0</v>
      </c>
      <c r="W71" s="547">
        <v>13</v>
      </c>
    </row>
    <row r="72" spans="1:23" ht="23.25" customHeight="1" x14ac:dyDescent="0.3">
      <c r="A72" s="474" t="s">
        <v>166</v>
      </c>
      <c r="B72" s="539">
        <v>2707</v>
      </c>
      <c r="C72" s="540">
        <v>2391</v>
      </c>
      <c r="D72" s="541">
        <v>5098</v>
      </c>
      <c r="E72" s="539">
        <v>1723</v>
      </c>
      <c r="F72" s="540">
        <v>1326</v>
      </c>
      <c r="G72" s="542">
        <v>3049</v>
      </c>
      <c r="H72" s="543">
        <v>1105</v>
      </c>
      <c r="I72" s="544">
        <v>919</v>
      </c>
      <c r="J72" s="542">
        <v>2024</v>
      </c>
      <c r="K72" s="543">
        <v>618</v>
      </c>
      <c r="L72" s="544">
        <v>407</v>
      </c>
      <c r="M72" s="545">
        <v>1025</v>
      </c>
      <c r="N72" s="539">
        <v>590</v>
      </c>
      <c r="O72" s="540">
        <v>615</v>
      </c>
      <c r="P72" s="541">
        <v>1205</v>
      </c>
      <c r="Q72" s="539">
        <v>215</v>
      </c>
      <c r="R72" s="540">
        <v>118</v>
      </c>
      <c r="S72" s="541">
        <v>333</v>
      </c>
      <c r="T72" s="539">
        <v>99</v>
      </c>
      <c r="U72" s="540">
        <v>56</v>
      </c>
      <c r="V72" s="546">
        <v>155</v>
      </c>
      <c r="W72" s="547">
        <v>9840</v>
      </c>
    </row>
    <row r="73" spans="1:23" ht="23.25" customHeight="1" x14ac:dyDescent="0.3">
      <c r="A73" s="474" t="s">
        <v>167</v>
      </c>
      <c r="B73" s="539">
        <v>145</v>
      </c>
      <c r="C73" s="540">
        <v>120</v>
      </c>
      <c r="D73" s="541">
        <v>265</v>
      </c>
      <c r="E73" s="539">
        <v>75</v>
      </c>
      <c r="F73" s="540">
        <v>57</v>
      </c>
      <c r="G73" s="542">
        <v>132</v>
      </c>
      <c r="H73" s="543">
        <v>53</v>
      </c>
      <c r="I73" s="544">
        <v>40</v>
      </c>
      <c r="J73" s="542">
        <v>93</v>
      </c>
      <c r="K73" s="543">
        <v>22</v>
      </c>
      <c r="L73" s="544">
        <v>17</v>
      </c>
      <c r="M73" s="545">
        <v>39</v>
      </c>
      <c r="N73" s="539">
        <v>23</v>
      </c>
      <c r="O73" s="540">
        <v>36</v>
      </c>
      <c r="P73" s="541">
        <v>59</v>
      </c>
      <c r="Q73" s="539">
        <v>8</v>
      </c>
      <c r="R73" s="540">
        <v>10</v>
      </c>
      <c r="S73" s="541">
        <v>18</v>
      </c>
      <c r="T73" s="539">
        <v>7</v>
      </c>
      <c r="U73" s="540">
        <v>1</v>
      </c>
      <c r="V73" s="546">
        <v>8</v>
      </c>
      <c r="W73" s="547">
        <v>482</v>
      </c>
    </row>
    <row r="74" spans="1:23" ht="23.25" customHeight="1" x14ac:dyDescent="0.3">
      <c r="A74" s="474" t="s">
        <v>168</v>
      </c>
      <c r="B74" s="539">
        <v>84</v>
      </c>
      <c r="C74" s="540">
        <v>61</v>
      </c>
      <c r="D74" s="541">
        <v>145</v>
      </c>
      <c r="E74" s="539">
        <v>46</v>
      </c>
      <c r="F74" s="540">
        <v>38</v>
      </c>
      <c r="G74" s="542">
        <v>84</v>
      </c>
      <c r="H74" s="543">
        <v>30</v>
      </c>
      <c r="I74" s="544">
        <v>29</v>
      </c>
      <c r="J74" s="542">
        <v>59</v>
      </c>
      <c r="K74" s="543">
        <v>16</v>
      </c>
      <c r="L74" s="544">
        <v>9</v>
      </c>
      <c r="M74" s="545">
        <v>25</v>
      </c>
      <c r="N74" s="539">
        <v>10</v>
      </c>
      <c r="O74" s="540">
        <v>20</v>
      </c>
      <c r="P74" s="541">
        <v>30</v>
      </c>
      <c r="Q74" s="539">
        <v>0</v>
      </c>
      <c r="R74" s="540">
        <v>1</v>
      </c>
      <c r="S74" s="541">
        <v>1</v>
      </c>
      <c r="T74" s="539">
        <v>3</v>
      </c>
      <c r="U74" s="540">
        <v>1</v>
      </c>
      <c r="V74" s="546">
        <v>4</v>
      </c>
      <c r="W74" s="547">
        <v>264</v>
      </c>
    </row>
    <row r="75" spans="1:23" ht="23.25" customHeight="1" x14ac:dyDescent="0.3">
      <c r="A75" s="474" t="s">
        <v>169</v>
      </c>
      <c r="B75" s="539">
        <v>313</v>
      </c>
      <c r="C75" s="540">
        <v>352</v>
      </c>
      <c r="D75" s="541">
        <v>665</v>
      </c>
      <c r="E75" s="539">
        <v>137</v>
      </c>
      <c r="F75" s="540">
        <v>120</v>
      </c>
      <c r="G75" s="542">
        <v>257</v>
      </c>
      <c r="H75" s="543">
        <v>98</v>
      </c>
      <c r="I75" s="544">
        <v>88</v>
      </c>
      <c r="J75" s="542">
        <v>186</v>
      </c>
      <c r="K75" s="543">
        <v>39</v>
      </c>
      <c r="L75" s="544">
        <v>32</v>
      </c>
      <c r="M75" s="545">
        <v>71</v>
      </c>
      <c r="N75" s="539">
        <v>54</v>
      </c>
      <c r="O75" s="540">
        <v>54</v>
      </c>
      <c r="P75" s="541">
        <v>108</v>
      </c>
      <c r="Q75" s="539">
        <v>14</v>
      </c>
      <c r="R75" s="540">
        <v>6</v>
      </c>
      <c r="S75" s="541">
        <v>20</v>
      </c>
      <c r="T75" s="539">
        <v>3</v>
      </c>
      <c r="U75" s="540">
        <v>1</v>
      </c>
      <c r="V75" s="546">
        <v>4</v>
      </c>
      <c r="W75" s="547">
        <v>1054</v>
      </c>
    </row>
    <row r="76" spans="1:23" ht="23.25" customHeight="1" x14ac:dyDescent="0.3">
      <c r="A76" s="474" t="s">
        <v>170</v>
      </c>
      <c r="B76" s="539">
        <v>0</v>
      </c>
      <c r="C76" s="540">
        <v>1</v>
      </c>
      <c r="D76" s="541">
        <v>1</v>
      </c>
      <c r="E76" s="539">
        <v>0</v>
      </c>
      <c r="F76" s="540">
        <v>0</v>
      </c>
      <c r="G76" s="542">
        <v>0</v>
      </c>
      <c r="H76" s="543">
        <v>0</v>
      </c>
      <c r="I76" s="544">
        <v>0</v>
      </c>
      <c r="J76" s="542">
        <v>0</v>
      </c>
      <c r="K76" s="543">
        <v>0</v>
      </c>
      <c r="L76" s="544">
        <v>0</v>
      </c>
      <c r="M76" s="545">
        <v>0</v>
      </c>
      <c r="N76" s="539">
        <v>0</v>
      </c>
      <c r="O76" s="540">
        <v>0</v>
      </c>
      <c r="P76" s="541">
        <v>0</v>
      </c>
      <c r="Q76" s="539">
        <v>0</v>
      </c>
      <c r="R76" s="540">
        <v>0</v>
      </c>
      <c r="S76" s="541">
        <v>0</v>
      </c>
      <c r="T76" s="539">
        <v>0</v>
      </c>
      <c r="U76" s="540">
        <v>0</v>
      </c>
      <c r="V76" s="546">
        <v>0</v>
      </c>
      <c r="W76" s="547">
        <v>1</v>
      </c>
    </row>
    <row r="77" spans="1:23" ht="23.25" customHeight="1" x14ac:dyDescent="0.3">
      <c r="A77" s="474" t="s">
        <v>338</v>
      </c>
      <c r="B77" s="539">
        <v>1</v>
      </c>
      <c r="C77" s="540">
        <v>2</v>
      </c>
      <c r="D77" s="541">
        <v>3</v>
      </c>
      <c r="E77" s="539">
        <v>0</v>
      </c>
      <c r="F77" s="540">
        <v>3</v>
      </c>
      <c r="G77" s="542">
        <v>3</v>
      </c>
      <c r="H77" s="543">
        <v>0</v>
      </c>
      <c r="I77" s="544">
        <v>0</v>
      </c>
      <c r="J77" s="542">
        <v>0</v>
      </c>
      <c r="K77" s="543">
        <v>0</v>
      </c>
      <c r="L77" s="544">
        <v>3</v>
      </c>
      <c r="M77" s="545">
        <v>3</v>
      </c>
      <c r="N77" s="539">
        <v>0</v>
      </c>
      <c r="O77" s="540">
        <v>1</v>
      </c>
      <c r="P77" s="541">
        <v>1</v>
      </c>
      <c r="Q77" s="539">
        <v>1</v>
      </c>
      <c r="R77" s="540">
        <v>0</v>
      </c>
      <c r="S77" s="541">
        <v>1</v>
      </c>
      <c r="T77" s="539">
        <v>0</v>
      </c>
      <c r="U77" s="540">
        <v>0</v>
      </c>
      <c r="V77" s="546">
        <v>0</v>
      </c>
      <c r="W77" s="547">
        <v>8</v>
      </c>
    </row>
    <row r="78" spans="1:23" ht="23.25" customHeight="1" x14ac:dyDescent="0.3">
      <c r="A78" s="474" t="s">
        <v>171</v>
      </c>
      <c r="B78" s="539">
        <v>0</v>
      </c>
      <c r="C78" s="540">
        <v>2</v>
      </c>
      <c r="D78" s="541">
        <v>2</v>
      </c>
      <c r="E78" s="539">
        <v>1</v>
      </c>
      <c r="F78" s="540">
        <v>1</v>
      </c>
      <c r="G78" s="542">
        <v>2</v>
      </c>
      <c r="H78" s="543">
        <v>0</v>
      </c>
      <c r="I78" s="544">
        <v>1</v>
      </c>
      <c r="J78" s="542">
        <v>1</v>
      </c>
      <c r="K78" s="543">
        <v>1</v>
      </c>
      <c r="L78" s="544">
        <v>0</v>
      </c>
      <c r="M78" s="545">
        <v>1</v>
      </c>
      <c r="N78" s="539">
        <v>0</v>
      </c>
      <c r="O78" s="540">
        <v>0</v>
      </c>
      <c r="P78" s="541">
        <v>0</v>
      </c>
      <c r="Q78" s="539">
        <v>0</v>
      </c>
      <c r="R78" s="540">
        <v>0</v>
      </c>
      <c r="S78" s="541">
        <v>0</v>
      </c>
      <c r="T78" s="539">
        <v>0</v>
      </c>
      <c r="U78" s="540">
        <v>0</v>
      </c>
      <c r="V78" s="546">
        <v>0</v>
      </c>
      <c r="W78" s="547">
        <v>4</v>
      </c>
    </row>
    <row r="79" spans="1:23" ht="23.25" customHeight="1" x14ac:dyDescent="0.3">
      <c r="A79" s="474" t="s">
        <v>172</v>
      </c>
      <c r="B79" s="539">
        <v>93</v>
      </c>
      <c r="C79" s="540">
        <v>100</v>
      </c>
      <c r="D79" s="541">
        <v>193</v>
      </c>
      <c r="E79" s="539">
        <v>53</v>
      </c>
      <c r="F79" s="540">
        <v>51</v>
      </c>
      <c r="G79" s="542">
        <v>104</v>
      </c>
      <c r="H79" s="543">
        <v>33</v>
      </c>
      <c r="I79" s="544">
        <v>21</v>
      </c>
      <c r="J79" s="542">
        <v>54</v>
      </c>
      <c r="K79" s="543">
        <v>20</v>
      </c>
      <c r="L79" s="544">
        <v>30</v>
      </c>
      <c r="M79" s="545">
        <v>50</v>
      </c>
      <c r="N79" s="539">
        <v>15</v>
      </c>
      <c r="O79" s="540">
        <v>19</v>
      </c>
      <c r="P79" s="541">
        <v>34</v>
      </c>
      <c r="Q79" s="539">
        <v>1</v>
      </c>
      <c r="R79" s="540">
        <v>0</v>
      </c>
      <c r="S79" s="541">
        <v>1</v>
      </c>
      <c r="T79" s="539">
        <v>0</v>
      </c>
      <c r="U79" s="540">
        <v>0</v>
      </c>
      <c r="V79" s="546">
        <v>0</v>
      </c>
      <c r="W79" s="547">
        <v>332</v>
      </c>
    </row>
    <row r="80" spans="1:23" ht="23.25" customHeight="1" x14ac:dyDescent="0.3">
      <c r="A80" s="474" t="s">
        <v>173</v>
      </c>
      <c r="B80" s="539">
        <v>281</v>
      </c>
      <c r="C80" s="540">
        <v>265</v>
      </c>
      <c r="D80" s="541">
        <v>546</v>
      </c>
      <c r="E80" s="539">
        <v>212</v>
      </c>
      <c r="F80" s="540">
        <v>171</v>
      </c>
      <c r="G80" s="542">
        <v>383</v>
      </c>
      <c r="H80" s="543">
        <v>131</v>
      </c>
      <c r="I80" s="544">
        <v>106</v>
      </c>
      <c r="J80" s="542">
        <v>237</v>
      </c>
      <c r="K80" s="543">
        <v>81</v>
      </c>
      <c r="L80" s="544">
        <v>65</v>
      </c>
      <c r="M80" s="545">
        <v>146</v>
      </c>
      <c r="N80" s="539">
        <v>92</v>
      </c>
      <c r="O80" s="540">
        <v>75</v>
      </c>
      <c r="P80" s="541">
        <v>167</v>
      </c>
      <c r="Q80" s="539">
        <v>13</v>
      </c>
      <c r="R80" s="540">
        <v>28</v>
      </c>
      <c r="S80" s="541">
        <v>41</v>
      </c>
      <c r="T80" s="539">
        <v>11</v>
      </c>
      <c r="U80" s="540">
        <v>4</v>
      </c>
      <c r="V80" s="546">
        <v>15</v>
      </c>
      <c r="W80" s="547">
        <v>1152</v>
      </c>
    </row>
    <row r="81" spans="1:23" ht="23.25" customHeight="1" x14ac:dyDescent="0.3">
      <c r="A81" s="474" t="s">
        <v>174</v>
      </c>
      <c r="B81" s="539">
        <v>3297</v>
      </c>
      <c r="C81" s="540">
        <v>2865</v>
      </c>
      <c r="D81" s="541">
        <v>6162</v>
      </c>
      <c r="E81" s="539">
        <v>1799</v>
      </c>
      <c r="F81" s="540">
        <v>1495</v>
      </c>
      <c r="G81" s="542">
        <v>3294</v>
      </c>
      <c r="H81" s="543">
        <v>1169</v>
      </c>
      <c r="I81" s="544">
        <v>1024</v>
      </c>
      <c r="J81" s="542">
        <v>2193</v>
      </c>
      <c r="K81" s="543">
        <v>630</v>
      </c>
      <c r="L81" s="544">
        <v>471</v>
      </c>
      <c r="M81" s="545">
        <v>1101</v>
      </c>
      <c r="N81" s="539">
        <v>833</v>
      </c>
      <c r="O81" s="540">
        <v>876</v>
      </c>
      <c r="P81" s="541">
        <v>1709</v>
      </c>
      <c r="Q81" s="539">
        <v>178</v>
      </c>
      <c r="R81" s="540">
        <v>167</v>
      </c>
      <c r="S81" s="541">
        <v>345</v>
      </c>
      <c r="T81" s="539">
        <v>132</v>
      </c>
      <c r="U81" s="540">
        <v>65</v>
      </c>
      <c r="V81" s="546">
        <v>197</v>
      </c>
      <c r="W81" s="547">
        <v>11707</v>
      </c>
    </row>
    <row r="82" spans="1:23" ht="23.25" customHeight="1" x14ac:dyDescent="0.3">
      <c r="A82" s="474" t="s">
        <v>175</v>
      </c>
      <c r="B82" s="539">
        <v>70</v>
      </c>
      <c r="C82" s="540">
        <v>75</v>
      </c>
      <c r="D82" s="541">
        <v>145</v>
      </c>
      <c r="E82" s="539">
        <v>54</v>
      </c>
      <c r="F82" s="540">
        <v>50</v>
      </c>
      <c r="G82" s="542">
        <v>104</v>
      </c>
      <c r="H82" s="543">
        <v>25</v>
      </c>
      <c r="I82" s="544">
        <v>32</v>
      </c>
      <c r="J82" s="542">
        <v>57</v>
      </c>
      <c r="K82" s="543">
        <v>29</v>
      </c>
      <c r="L82" s="544">
        <v>18</v>
      </c>
      <c r="M82" s="545">
        <v>47</v>
      </c>
      <c r="N82" s="539">
        <v>20</v>
      </c>
      <c r="O82" s="540">
        <v>22</v>
      </c>
      <c r="P82" s="541">
        <v>42</v>
      </c>
      <c r="Q82" s="539">
        <v>7</v>
      </c>
      <c r="R82" s="540">
        <v>1</v>
      </c>
      <c r="S82" s="541">
        <v>8</v>
      </c>
      <c r="T82" s="539">
        <v>6</v>
      </c>
      <c r="U82" s="540">
        <v>3</v>
      </c>
      <c r="V82" s="546">
        <v>9</v>
      </c>
      <c r="W82" s="547">
        <v>308</v>
      </c>
    </row>
    <row r="83" spans="1:23" ht="23.25" customHeight="1" x14ac:dyDescent="0.3">
      <c r="A83" s="474" t="s">
        <v>176</v>
      </c>
      <c r="B83" s="539">
        <v>18</v>
      </c>
      <c r="C83" s="540">
        <v>8</v>
      </c>
      <c r="D83" s="541">
        <v>26</v>
      </c>
      <c r="E83" s="539">
        <v>5</v>
      </c>
      <c r="F83" s="540">
        <v>2</v>
      </c>
      <c r="G83" s="542">
        <v>7</v>
      </c>
      <c r="H83" s="543">
        <v>5</v>
      </c>
      <c r="I83" s="544">
        <v>2</v>
      </c>
      <c r="J83" s="542">
        <v>7</v>
      </c>
      <c r="K83" s="543">
        <v>0</v>
      </c>
      <c r="L83" s="544">
        <v>0</v>
      </c>
      <c r="M83" s="545">
        <v>0</v>
      </c>
      <c r="N83" s="539">
        <v>1</v>
      </c>
      <c r="O83" s="540">
        <v>2</v>
      </c>
      <c r="P83" s="541">
        <v>3</v>
      </c>
      <c r="Q83" s="539">
        <v>0</v>
      </c>
      <c r="R83" s="540">
        <v>0</v>
      </c>
      <c r="S83" s="541">
        <v>0</v>
      </c>
      <c r="T83" s="539">
        <v>1</v>
      </c>
      <c r="U83" s="540">
        <v>1</v>
      </c>
      <c r="V83" s="546">
        <v>2</v>
      </c>
      <c r="W83" s="547">
        <v>38</v>
      </c>
    </row>
    <row r="84" spans="1:23" ht="23.25" customHeight="1" x14ac:dyDescent="0.3">
      <c r="A84" s="474" t="s">
        <v>177</v>
      </c>
      <c r="B84" s="539">
        <v>5</v>
      </c>
      <c r="C84" s="540">
        <v>1</v>
      </c>
      <c r="D84" s="541">
        <v>6</v>
      </c>
      <c r="E84" s="539">
        <v>0</v>
      </c>
      <c r="F84" s="540">
        <v>1</v>
      </c>
      <c r="G84" s="542">
        <v>1</v>
      </c>
      <c r="H84" s="543">
        <v>0</v>
      </c>
      <c r="I84" s="544">
        <v>1</v>
      </c>
      <c r="J84" s="542">
        <v>1</v>
      </c>
      <c r="K84" s="543">
        <v>0</v>
      </c>
      <c r="L84" s="544">
        <v>0</v>
      </c>
      <c r="M84" s="545">
        <v>0</v>
      </c>
      <c r="N84" s="539">
        <v>0</v>
      </c>
      <c r="O84" s="540">
        <v>0</v>
      </c>
      <c r="P84" s="541">
        <v>0</v>
      </c>
      <c r="Q84" s="539">
        <v>0</v>
      </c>
      <c r="R84" s="540">
        <v>0</v>
      </c>
      <c r="S84" s="541">
        <v>0</v>
      </c>
      <c r="T84" s="539">
        <v>0</v>
      </c>
      <c r="U84" s="540">
        <v>0</v>
      </c>
      <c r="V84" s="546">
        <v>0</v>
      </c>
      <c r="W84" s="547">
        <v>7</v>
      </c>
    </row>
    <row r="85" spans="1:23" ht="23.25" customHeight="1" x14ac:dyDescent="0.3">
      <c r="A85" s="474" t="s">
        <v>178</v>
      </c>
      <c r="B85" s="539">
        <v>54595</v>
      </c>
      <c r="C85" s="540">
        <v>63377</v>
      </c>
      <c r="D85" s="541">
        <v>117972</v>
      </c>
      <c r="E85" s="539">
        <v>28057</v>
      </c>
      <c r="F85" s="540">
        <v>25643</v>
      </c>
      <c r="G85" s="542">
        <v>53700</v>
      </c>
      <c r="H85" s="543">
        <v>18030</v>
      </c>
      <c r="I85" s="544">
        <v>18090</v>
      </c>
      <c r="J85" s="542">
        <v>36120</v>
      </c>
      <c r="K85" s="543">
        <v>10027</v>
      </c>
      <c r="L85" s="544">
        <v>7553</v>
      </c>
      <c r="M85" s="545">
        <v>17580</v>
      </c>
      <c r="N85" s="539">
        <v>13243</v>
      </c>
      <c r="O85" s="540">
        <v>16456</v>
      </c>
      <c r="P85" s="541">
        <v>29699</v>
      </c>
      <c r="Q85" s="539">
        <v>1953</v>
      </c>
      <c r="R85" s="540">
        <v>1709</v>
      </c>
      <c r="S85" s="541">
        <v>3662</v>
      </c>
      <c r="T85" s="539">
        <v>1487</v>
      </c>
      <c r="U85" s="540">
        <v>1194</v>
      </c>
      <c r="V85" s="546">
        <v>2681</v>
      </c>
      <c r="W85" s="547">
        <v>207714</v>
      </c>
    </row>
    <row r="86" spans="1:23" ht="23.25" customHeight="1" x14ac:dyDescent="0.3">
      <c r="A86" s="474" t="s">
        <v>179</v>
      </c>
      <c r="B86" s="539">
        <v>746</v>
      </c>
      <c r="C86" s="540">
        <v>833</v>
      </c>
      <c r="D86" s="541">
        <v>1579</v>
      </c>
      <c r="E86" s="539">
        <v>384</v>
      </c>
      <c r="F86" s="540">
        <v>348</v>
      </c>
      <c r="G86" s="542">
        <v>732</v>
      </c>
      <c r="H86" s="543">
        <v>223</v>
      </c>
      <c r="I86" s="544">
        <v>209</v>
      </c>
      <c r="J86" s="542">
        <v>432</v>
      </c>
      <c r="K86" s="543">
        <v>161</v>
      </c>
      <c r="L86" s="544">
        <v>139</v>
      </c>
      <c r="M86" s="545">
        <v>300</v>
      </c>
      <c r="N86" s="539">
        <v>138</v>
      </c>
      <c r="O86" s="540">
        <v>205</v>
      </c>
      <c r="P86" s="541">
        <v>343</v>
      </c>
      <c r="Q86" s="539">
        <v>30</v>
      </c>
      <c r="R86" s="540">
        <v>33</v>
      </c>
      <c r="S86" s="541">
        <v>63</v>
      </c>
      <c r="T86" s="539">
        <v>10</v>
      </c>
      <c r="U86" s="540">
        <v>11</v>
      </c>
      <c r="V86" s="546">
        <v>21</v>
      </c>
      <c r="W86" s="547">
        <v>2738</v>
      </c>
    </row>
    <row r="87" spans="1:23" ht="23.25" customHeight="1" x14ac:dyDescent="0.3">
      <c r="A87" s="474" t="s">
        <v>180</v>
      </c>
      <c r="B87" s="539">
        <v>105</v>
      </c>
      <c r="C87" s="540">
        <v>97</v>
      </c>
      <c r="D87" s="541">
        <v>202</v>
      </c>
      <c r="E87" s="539">
        <v>66</v>
      </c>
      <c r="F87" s="540">
        <v>37</v>
      </c>
      <c r="G87" s="542">
        <v>103</v>
      </c>
      <c r="H87" s="543">
        <v>49</v>
      </c>
      <c r="I87" s="544">
        <v>27</v>
      </c>
      <c r="J87" s="542">
        <v>76</v>
      </c>
      <c r="K87" s="543">
        <v>17</v>
      </c>
      <c r="L87" s="544">
        <v>10</v>
      </c>
      <c r="M87" s="545">
        <v>27</v>
      </c>
      <c r="N87" s="539">
        <v>19</v>
      </c>
      <c r="O87" s="540">
        <v>28</v>
      </c>
      <c r="P87" s="541">
        <v>47</v>
      </c>
      <c r="Q87" s="539">
        <v>2</v>
      </c>
      <c r="R87" s="540">
        <v>0</v>
      </c>
      <c r="S87" s="541">
        <v>2</v>
      </c>
      <c r="T87" s="539">
        <v>6</v>
      </c>
      <c r="U87" s="540">
        <v>3</v>
      </c>
      <c r="V87" s="546">
        <v>9</v>
      </c>
      <c r="W87" s="547">
        <v>363</v>
      </c>
    </row>
    <row r="88" spans="1:23" ht="23.25" customHeight="1" x14ac:dyDescent="0.3">
      <c r="A88" s="474" t="s">
        <v>181</v>
      </c>
      <c r="B88" s="539">
        <v>188</v>
      </c>
      <c r="C88" s="540">
        <v>176</v>
      </c>
      <c r="D88" s="541">
        <v>364</v>
      </c>
      <c r="E88" s="539">
        <v>113</v>
      </c>
      <c r="F88" s="540">
        <v>85</v>
      </c>
      <c r="G88" s="542">
        <v>198</v>
      </c>
      <c r="H88" s="543">
        <v>70</v>
      </c>
      <c r="I88" s="544">
        <v>52</v>
      </c>
      <c r="J88" s="542">
        <v>122</v>
      </c>
      <c r="K88" s="543">
        <v>43</v>
      </c>
      <c r="L88" s="544">
        <v>33</v>
      </c>
      <c r="M88" s="545">
        <v>76</v>
      </c>
      <c r="N88" s="539">
        <v>28</v>
      </c>
      <c r="O88" s="540">
        <v>25</v>
      </c>
      <c r="P88" s="541">
        <v>53</v>
      </c>
      <c r="Q88" s="539">
        <v>15</v>
      </c>
      <c r="R88" s="540">
        <v>5</v>
      </c>
      <c r="S88" s="541">
        <v>20</v>
      </c>
      <c r="T88" s="539">
        <v>4</v>
      </c>
      <c r="U88" s="540">
        <v>10</v>
      </c>
      <c r="V88" s="546">
        <v>14</v>
      </c>
      <c r="W88" s="547">
        <v>649</v>
      </c>
    </row>
    <row r="89" spans="1:23" ht="23.25" customHeight="1" x14ac:dyDescent="0.3">
      <c r="A89" s="474" t="s">
        <v>182</v>
      </c>
      <c r="B89" s="539">
        <v>354</v>
      </c>
      <c r="C89" s="540">
        <v>302</v>
      </c>
      <c r="D89" s="541">
        <v>656</v>
      </c>
      <c r="E89" s="539">
        <v>188</v>
      </c>
      <c r="F89" s="540">
        <v>155</v>
      </c>
      <c r="G89" s="542">
        <v>343</v>
      </c>
      <c r="H89" s="543">
        <v>117</v>
      </c>
      <c r="I89" s="544">
        <v>103</v>
      </c>
      <c r="J89" s="542">
        <v>220</v>
      </c>
      <c r="K89" s="543">
        <v>71</v>
      </c>
      <c r="L89" s="544">
        <v>52</v>
      </c>
      <c r="M89" s="545">
        <v>123</v>
      </c>
      <c r="N89" s="539">
        <v>72</v>
      </c>
      <c r="O89" s="540">
        <v>95</v>
      </c>
      <c r="P89" s="541">
        <v>167</v>
      </c>
      <c r="Q89" s="539">
        <v>32</v>
      </c>
      <c r="R89" s="540">
        <v>15</v>
      </c>
      <c r="S89" s="541">
        <v>47</v>
      </c>
      <c r="T89" s="539">
        <v>35</v>
      </c>
      <c r="U89" s="540">
        <v>16</v>
      </c>
      <c r="V89" s="546">
        <v>51</v>
      </c>
      <c r="W89" s="547">
        <v>1264</v>
      </c>
    </row>
    <row r="90" spans="1:23" ht="23.25" customHeight="1" x14ac:dyDescent="0.3">
      <c r="A90" s="474" t="s">
        <v>339</v>
      </c>
      <c r="B90" s="539">
        <v>86</v>
      </c>
      <c r="C90" s="540">
        <v>86</v>
      </c>
      <c r="D90" s="541">
        <v>172</v>
      </c>
      <c r="E90" s="539">
        <v>57</v>
      </c>
      <c r="F90" s="540">
        <v>38</v>
      </c>
      <c r="G90" s="542">
        <v>95</v>
      </c>
      <c r="H90" s="543">
        <v>45</v>
      </c>
      <c r="I90" s="544">
        <v>26</v>
      </c>
      <c r="J90" s="542">
        <v>71</v>
      </c>
      <c r="K90" s="543">
        <v>12</v>
      </c>
      <c r="L90" s="544">
        <v>12</v>
      </c>
      <c r="M90" s="545">
        <v>24</v>
      </c>
      <c r="N90" s="539">
        <v>13</v>
      </c>
      <c r="O90" s="540">
        <v>14</v>
      </c>
      <c r="P90" s="541">
        <v>27</v>
      </c>
      <c r="Q90" s="539">
        <v>0</v>
      </c>
      <c r="R90" s="540">
        <v>1</v>
      </c>
      <c r="S90" s="541">
        <v>1</v>
      </c>
      <c r="T90" s="539">
        <v>1</v>
      </c>
      <c r="U90" s="540">
        <v>1</v>
      </c>
      <c r="V90" s="546">
        <v>2</v>
      </c>
      <c r="W90" s="547">
        <v>297</v>
      </c>
    </row>
    <row r="91" spans="1:23" ht="23.25" customHeight="1" x14ac:dyDescent="0.3">
      <c r="A91" s="474" t="s">
        <v>183</v>
      </c>
      <c r="B91" s="539">
        <v>102</v>
      </c>
      <c r="C91" s="540">
        <v>116</v>
      </c>
      <c r="D91" s="541">
        <v>218</v>
      </c>
      <c r="E91" s="539">
        <v>93</v>
      </c>
      <c r="F91" s="540">
        <v>69</v>
      </c>
      <c r="G91" s="542">
        <v>162</v>
      </c>
      <c r="H91" s="543">
        <v>50</v>
      </c>
      <c r="I91" s="544">
        <v>51</v>
      </c>
      <c r="J91" s="542">
        <v>101</v>
      </c>
      <c r="K91" s="543">
        <v>43</v>
      </c>
      <c r="L91" s="544">
        <v>18</v>
      </c>
      <c r="M91" s="545">
        <v>61</v>
      </c>
      <c r="N91" s="539">
        <v>24</v>
      </c>
      <c r="O91" s="540">
        <v>24</v>
      </c>
      <c r="P91" s="541">
        <v>48</v>
      </c>
      <c r="Q91" s="539">
        <v>3</v>
      </c>
      <c r="R91" s="540">
        <v>1</v>
      </c>
      <c r="S91" s="541">
        <v>4</v>
      </c>
      <c r="T91" s="539">
        <v>2</v>
      </c>
      <c r="U91" s="540">
        <v>3</v>
      </c>
      <c r="V91" s="546">
        <v>5</v>
      </c>
      <c r="W91" s="547">
        <v>437</v>
      </c>
    </row>
    <row r="92" spans="1:23" ht="23.25" customHeight="1" x14ac:dyDescent="0.3">
      <c r="A92" s="474" t="s">
        <v>184</v>
      </c>
      <c r="B92" s="539">
        <v>80</v>
      </c>
      <c r="C92" s="540">
        <v>80</v>
      </c>
      <c r="D92" s="541">
        <v>160</v>
      </c>
      <c r="E92" s="539">
        <v>29</v>
      </c>
      <c r="F92" s="540">
        <v>33</v>
      </c>
      <c r="G92" s="542">
        <v>62</v>
      </c>
      <c r="H92" s="543">
        <v>24</v>
      </c>
      <c r="I92" s="544">
        <v>19</v>
      </c>
      <c r="J92" s="542">
        <v>43</v>
      </c>
      <c r="K92" s="543">
        <v>5</v>
      </c>
      <c r="L92" s="544">
        <v>14</v>
      </c>
      <c r="M92" s="545">
        <v>19</v>
      </c>
      <c r="N92" s="539">
        <v>15</v>
      </c>
      <c r="O92" s="540">
        <v>12</v>
      </c>
      <c r="P92" s="541">
        <v>27</v>
      </c>
      <c r="Q92" s="539">
        <v>2</v>
      </c>
      <c r="R92" s="540">
        <v>3</v>
      </c>
      <c r="S92" s="541">
        <v>5</v>
      </c>
      <c r="T92" s="539">
        <v>1</v>
      </c>
      <c r="U92" s="540">
        <v>0</v>
      </c>
      <c r="V92" s="546">
        <v>1</v>
      </c>
      <c r="W92" s="547">
        <v>255</v>
      </c>
    </row>
    <row r="93" spans="1:23" ht="23.25" customHeight="1" x14ac:dyDescent="0.3">
      <c r="A93" s="474" t="s">
        <v>185</v>
      </c>
      <c r="B93" s="539">
        <v>6</v>
      </c>
      <c r="C93" s="540">
        <v>6</v>
      </c>
      <c r="D93" s="541">
        <v>12</v>
      </c>
      <c r="E93" s="539">
        <v>4</v>
      </c>
      <c r="F93" s="540">
        <v>4</v>
      </c>
      <c r="G93" s="542">
        <v>8</v>
      </c>
      <c r="H93" s="543">
        <v>3</v>
      </c>
      <c r="I93" s="544">
        <v>4</v>
      </c>
      <c r="J93" s="542">
        <v>7</v>
      </c>
      <c r="K93" s="543">
        <v>1</v>
      </c>
      <c r="L93" s="544">
        <v>0</v>
      </c>
      <c r="M93" s="545">
        <v>1</v>
      </c>
      <c r="N93" s="539">
        <v>2</v>
      </c>
      <c r="O93" s="540">
        <v>1</v>
      </c>
      <c r="P93" s="541">
        <v>3</v>
      </c>
      <c r="Q93" s="539">
        <v>0</v>
      </c>
      <c r="R93" s="540">
        <v>0</v>
      </c>
      <c r="S93" s="541">
        <v>0</v>
      </c>
      <c r="T93" s="539">
        <v>0</v>
      </c>
      <c r="U93" s="540">
        <v>0</v>
      </c>
      <c r="V93" s="546">
        <v>0</v>
      </c>
      <c r="W93" s="547">
        <v>23</v>
      </c>
    </row>
    <row r="94" spans="1:23" ht="23.25" customHeight="1" x14ac:dyDescent="0.3">
      <c r="A94" s="474" t="s">
        <v>186</v>
      </c>
      <c r="B94" s="539">
        <v>79</v>
      </c>
      <c r="C94" s="540">
        <v>58</v>
      </c>
      <c r="D94" s="541">
        <v>137</v>
      </c>
      <c r="E94" s="539">
        <v>38</v>
      </c>
      <c r="F94" s="540">
        <v>34</v>
      </c>
      <c r="G94" s="542">
        <v>72</v>
      </c>
      <c r="H94" s="543">
        <v>29</v>
      </c>
      <c r="I94" s="544">
        <v>18</v>
      </c>
      <c r="J94" s="542">
        <v>47</v>
      </c>
      <c r="K94" s="543">
        <v>9</v>
      </c>
      <c r="L94" s="544">
        <v>16</v>
      </c>
      <c r="M94" s="545">
        <v>25</v>
      </c>
      <c r="N94" s="539">
        <v>13</v>
      </c>
      <c r="O94" s="540">
        <v>14</v>
      </c>
      <c r="P94" s="541">
        <v>27</v>
      </c>
      <c r="Q94" s="539">
        <v>2</v>
      </c>
      <c r="R94" s="540">
        <v>4</v>
      </c>
      <c r="S94" s="541">
        <v>6</v>
      </c>
      <c r="T94" s="539">
        <v>6</v>
      </c>
      <c r="U94" s="540">
        <v>5</v>
      </c>
      <c r="V94" s="546">
        <v>11</v>
      </c>
      <c r="W94" s="547">
        <v>253</v>
      </c>
    </row>
    <row r="95" spans="1:23" ht="23.25" customHeight="1" x14ac:dyDescent="0.3">
      <c r="A95" s="474" t="s">
        <v>187</v>
      </c>
      <c r="B95" s="539">
        <v>145</v>
      </c>
      <c r="C95" s="540">
        <v>139</v>
      </c>
      <c r="D95" s="541">
        <v>284</v>
      </c>
      <c r="E95" s="539">
        <v>89</v>
      </c>
      <c r="F95" s="540">
        <v>69</v>
      </c>
      <c r="G95" s="542">
        <v>158</v>
      </c>
      <c r="H95" s="543">
        <v>67</v>
      </c>
      <c r="I95" s="544">
        <v>57</v>
      </c>
      <c r="J95" s="542">
        <v>124</v>
      </c>
      <c r="K95" s="543">
        <v>22</v>
      </c>
      <c r="L95" s="544">
        <v>12</v>
      </c>
      <c r="M95" s="545">
        <v>34</v>
      </c>
      <c r="N95" s="539">
        <v>40</v>
      </c>
      <c r="O95" s="540">
        <v>32</v>
      </c>
      <c r="P95" s="541">
        <v>72</v>
      </c>
      <c r="Q95" s="539">
        <v>2</v>
      </c>
      <c r="R95" s="540">
        <v>2</v>
      </c>
      <c r="S95" s="541">
        <v>4</v>
      </c>
      <c r="T95" s="539">
        <v>3</v>
      </c>
      <c r="U95" s="540">
        <v>2</v>
      </c>
      <c r="V95" s="546">
        <v>5</v>
      </c>
      <c r="W95" s="547">
        <v>523</v>
      </c>
    </row>
    <row r="96" spans="1:23" ht="23.25" customHeight="1" x14ac:dyDescent="0.3">
      <c r="A96" s="474" t="s">
        <v>188</v>
      </c>
      <c r="B96" s="539">
        <v>131</v>
      </c>
      <c r="C96" s="540">
        <v>117</v>
      </c>
      <c r="D96" s="541">
        <v>248</v>
      </c>
      <c r="E96" s="539">
        <v>78</v>
      </c>
      <c r="F96" s="540">
        <v>59</v>
      </c>
      <c r="G96" s="542">
        <v>137</v>
      </c>
      <c r="H96" s="543">
        <v>37</v>
      </c>
      <c r="I96" s="544">
        <v>36</v>
      </c>
      <c r="J96" s="542">
        <v>73</v>
      </c>
      <c r="K96" s="543">
        <v>41</v>
      </c>
      <c r="L96" s="544">
        <v>23</v>
      </c>
      <c r="M96" s="545">
        <v>64</v>
      </c>
      <c r="N96" s="539">
        <v>32</v>
      </c>
      <c r="O96" s="540">
        <v>23</v>
      </c>
      <c r="P96" s="541">
        <v>55</v>
      </c>
      <c r="Q96" s="539">
        <v>5</v>
      </c>
      <c r="R96" s="540">
        <v>6</v>
      </c>
      <c r="S96" s="541">
        <v>11</v>
      </c>
      <c r="T96" s="539">
        <v>15</v>
      </c>
      <c r="U96" s="540">
        <v>5</v>
      </c>
      <c r="V96" s="546">
        <v>20</v>
      </c>
      <c r="W96" s="547">
        <v>471</v>
      </c>
    </row>
    <row r="97" spans="1:23" ht="23.25" customHeight="1" x14ac:dyDescent="0.3">
      <c r="A97" s="474" t="s">
        <v>189</v>
      </c>
      <c r="B97" s="539">
        <v>3726</v>
      </c>
      <c r="C97" s="540">
        <v>3201</v>
      </c>
      <c r="D97" s="541">
        <v>6927</v>
      </c>
      <c r="E97" s="539">
        <v>1921</v>
      </c>
      <c r="F97" s="540">
        <v>1891</v>
      </c>
      <c r="G97" s="542">
        <v>3812</v>
      </c>
      <c r="H97" s="543">
        <v>1347</v>
      </c>
      <c r="I97" s="544">
        <v>1460</v>
      </c>
      <c r="J97" s="542">
        <v>2807</v>
      </c>
      <c r="K97" s="543">
        <v>574</v>
      </c>
      <c r="L97" s="544">
        <v>431</v>
      </c>
      <c r="M97" s="545">
        <v>1005</v>
      </c>
      <c r="N97" s="539">
        <v>857</v>
      </c>
      <c r="O97" s="540">
        <v>912</v>
      </c>
      <c r="P97" s="541">
        <v>1769</v>
      </c>
      <c r="Q97" s="539">
        <v>294</v>
      </c>
      <c r="R97" s="540">
        <v>260</v>
      </c>
      <c r="S97" s="541">
        <v>554</v>
      </c>
      <c r="T97" s="539">
        <v>278</v>
      </c>
      <c r="U97" s="540">
        <v>173</v>
      </c>
      <c r="V97" s="546">
        <v>451</v>
      </c>
      <c r="W97" s="547">
        <v>13513</v>
      </c>
    </row>
    <row r="98" spans="1:23" ht="23.25" customHeight="1" x14ac:dyDescent="0.3">
      <c r="A98" s="474" t="s">
        <v>308</v>
      </c>
      <c r="B98" s="539">
        <v>53</v>
      </c>
      <c r="C98" s="540">
        <v>37</v>
      </c>
      <c r="D98" s="541">
        <v>90</v>
      </c>
      <c r="E98" s="539">
        <v>35</v>
      </c>
      <c r="F98" s="540">
        <v>19</v>
      </c>
      <c r="G98" s="542">
        <v>54</v>
      </c>
      <c r="H98" s="543">
        <v>5</v>
      </c>
      <c r="I98" s="544">
        <v>16</v>
      </c>
      <c r="J98" s="542">
        <v>21</v>
      </c>
      <c r="K98" s="543">
        <v>30</v>
      </c>
      <c r="L98" s="544">
        <v>3</v>
      </c>
      <c r="M98" s="545">
        <v>33</v>
      </c>
      <c r="N98" s="539">
        <v>11</v>
      </c>
      <c r="O98" s="540">
        <v>17</v>
      </c>
      <c r="P98" s="541">
        <v>28</v>
      </c>
      <c r="Q98" s="539">
        <v>1</v>
      </c>
      <c r="R98" s="540">
        <v>0</v>
      </c>
      <c r="S98" s="541">
        <v>1</v>
      </c>
      <c r="T98" s="539">
        <v>0</v>
      </c>
      <c r="U98" s="540">
        <v>0</v>
      </c>
      <c r="V98" s="546">
        <v>0</v>
      </c>
      <c r="W98" s="547">
        <v>173</v>
      </c>
    </row>
    <row r="99" spans="1:23" ht="23.25" customHeight="1" x14ac:dyDescent="0.3">
      <c r="A99" s="474" t="s">
        <v>190</v>
      </c>
      <c r="B99" s="539">
        <v>31</v>
      </c>
      <c r="C99" s="540">
        <v>21</v>
      </c>
      <c r="D99" s="541">
        <v>52</v>
      </c>
      <c r="E99" s="539">
        <v>12</v>
      </c>
      <c r="F99" s="540">
        <v>12</v>
      </c>
      <c r="G99" s="542">
        <v>24</v>
      </c>
      <c r="H99" s="543">
        <v>7</v>
      </c>
      <c r="I99" s="544">
        <v>4</v>
      </c>
      <c r="J99" s="542">
        <v>11</v>
      </c>
      <c r="K99" s="543">
        <v>5</v>
      </c>
      <c r="L99" s="544">
        <v>8</v>
      </c>
      <c r="M99" s="545">
        <v>13</v>
      </c>
      <c r="N99" s="539">
        <v>4</v>
      </c>
      <c r="O99" s="540">
        <v>5</v>
      </c>
      <c r="P99" s="541">
        <v>9</v>
      </c>
      <c r="Q99" s="539">
        <v>0</v>
      </c>
      <c r="R99" s="540">
        <v>0</v>
      </c>
      <c r="S99" s="541">
        <v>0</v>
      </c>
      <c r="T99" s="539">
        <v>1</v>
      </c>
      <c r="U99" s="540">
        <v>1</v>
      </c>
      <c r="V99" s="546">
        <v>2</v>
      </c>
      <c r="W99" s="547">
        <v>87</v>
      </c>
    </row>
    <row r="100" spans="1:23" ht="23.25" customHeight="1" x14ac:dyDescent="0.3">
      <c r="A100" s="474" t="s">
        <v>191</v>
      </c>
      <c r="B100" s="539">
        <v>36</v>
      </c>
      <c r="C100" s="540">
        <v>36</v>
      </c>
      <c r="D100" s="541">
        <v>72</v>
      </c>
      <c r="E100" s="539">
        <v>19</v>
      </c>
      <c r="F100" s="540">
        <v>16</v>
      </c>
      <c r="G100" s="542">
        <v>35</v>
      </c>
      <c r="H100" s="543">
        <v>12</v>
      </c>
      <c r="I100" s="544">
        <v>9</v>
      </c>
      <c r="J100" s="542">
        <v>21</v>
      </c>
      <c r="K100" s="543">
        <v>7</v>
      </c>
      <c r="L100" s="544">
        <v>7</v>
      </c>
      <c r="M100" s="545">
        <v>14</v>
      </c>
      <c r="N100" s="539">
        <v>7</v>
      </c>
      <c r="O100" s="540">
        <v>6</v>
      </c>
      <c r="P100" s="541">
        <v>13</v>
      </c>
      <c r="Q100" s="539">
        <v>1</v>
      </c>
      <c r="R100" s="540">
        <v>3</v>
      </c>
      <c r="S100" s="541">
        <v>4</v>
      </c>
      <c r="T100" s="539">
        <v>0</v>
      </c>
      <c r="U100" s="540">
        <v>0</v>
      </c>
      <c r="V100" s="546">
        <v>0</v>
      </c>
      <c r="W100" s="547">
        <v>124</v>
      </c>
    </row>
    <row r="101" spans="1:23" ht="23.25" customHeight="1" x14ac:dyDescent="0.3">
      <c r="A101" s="474" t="s">
        <v>192</v>
      </c>
      <c r="B101" s="539">
        <v>452</v>
      </c>
      <c r="C101" s="540">
        <v>302</v>
      </c>
      <c r="D101" s="541">
        <v>754</v>
      </c>
      <c r="E101" s="539">
        <v>265</v>
      </c>
      <c r="F101" s="540">
        <v>218</v>
      </c>
      <c r="G101" s="542">
        <v>483</v>
      </c>
      <c r="H101" s="543">
        <v>205</v>
      </c>
      <c r="I101" s="544">
        <v>151</v>
      </c>
      <c r="J101" s="542">
        <v>356</v>
      </c>
      <c r="K101" s="543">
        <v>60</v>
      </c>
      <c r="L101" s="544">
        <v>67</v>
      </c>
      <c r="M101" s="545">
        <v>127</v>
      </c>
      <c r="N101" s="539">
        <v>72</v>
      </c>
      <c r="O101" s="540">
        <v>69</v>
      </c>
      <c r="P101" s="541">
        <v>141</v>
      </c>
      <c r="Q101" s="539">
        <v>44</v>
      </c>
      <c r="R101" s="540">
        <v>35</v>
      </c>
      <c r="S101" s="541">
        <v>79</v>
      </c>
      <c r="T101" s="539">
        <v>34</v>
      </c>
      <c r="U101" s="540">
        <v>15</v>
      </c>
      <c r="V101" s="546">
        <v>49</v>
      </c>
      <c r="W101" s="547">
        <v>1506</v>
      </c>
    </row>
    <row r="102" spans="1:23" ht="23.25" customHeight="1" x14ac:dyDescent="0.3">
      <c r="A102" s="474" t="s">
        <v>193</v>
      </c>
      <c r="B102" s="539">
        <v>3</v>
      </c>
      <c r="C102" s="540">
        <v>1</v>
      </c>
      <c r="D102" s="541">
        <v>4</v>
      </c>
      <c r="E102" s="539">
        <v>2</v>
      </c>
      <c r="F102" s="540">
        <v>0</v>
      </c>
      <c r="G102" s="542">
        <v>2</v>
      </c>
      <c r="H102" s="543">
        <v>2</v>
      </c>
      <c r="I102" s="544">
        <v>0</v>
      </c>
      <c r="J102" s="542">
        <v>2</v>
      </c>
      <c r="K102" s="543">
        <v>0</v>
      </c>
      <c r="L102" s="544">
        <v>0</v>
      </c>
      <c r="M102" s="545">
        <v>0</v>
      </c>
      <c r="N102" s="539">
        <v>0</v>
      </c>
      <c r="O102" s="540">
        <v>1</v>
      </c>
      <c r="P102" s="541">
        <v>1</v>
      </c>
      <c r="Q102" s="539">
        <v>0</v>
      </c>
      <c r="R102" s="540">
        <v>0</v>
      </c>
      <c r="S102" s="541">
        <v>0</v>
      </c>
      <c r="T102" s="539">
        <v>0</v>
      </c>
      <c r="U102" s="540">
        <v>0</v>
      </c>
      <c r="V102" s="546">
        <v>0</v>
      </c>
      <c r="W102" s="547">
        <v>7</v>
      </c>
    </row>
    <row r="103" spans="1:23" ht="23.25" customHeight="1" x14ac:dyDescent="0.3">
      <c r="A103" s="474" t="s">
        <v>194</v>
      </c>
      <c r="B103" s="539">
        <v>48</v>
      </c>
      <c r="C103" s="540">
        <v>46</v>
      </c>
      <c r="D103" s="541">
        <v>94</v>
      </c>
      <c r="E103" s="539">
        <v>31</v>
      </c>
      <c r="F103" s="540">
        <v>10</v>
      </c>
      <c r="G103" s="542">
        <v>41</v>
      </c>
      <c r="H103" s="543">
        <v>19</v>
      </c>
      <c r="I103" s="544">
        <v>5</v>
      </c>
      <c r="J103" s="542">
        <v>24</v>
      </c>
      <c r="K103" s="543">
        <v>12</v>
      </c>
      <c r="L103" s="544">
        <v>5</v>
      </c>
      <c r="M103" s="545">
        <v>17</v>
      </c>
      <c r="N103" s="539">
        <v>9</v>
      </c>
      <c r="O103" s="540">
        <v>9</v>
      </c>
      <c r="P103" s="541">
        <v>18</v>
      </c>
      <c r="Q103" s="539">
        <v>5</v>
      </c>
      <c r="R103" s="540">
        <v>0</v>
      </c>
      <c r="S103" s="541">
        <v>5</v>
      </c>
      <c r="T103" s="539">
        <v>4</v>
      </c>
      <c r="U103" s="540">
        <v>1</v>
      </c>
      <c r="V103" s="546">
        <v>5</v>
      </c>
      <c r="W103" s="547">
        <v>163</v>
      </c>
    </row>
    <row r="104" spans="1:23" ht="23.25" customHeight="1" x14ac:dyDescent="0.3">
      <c r="A104" s="474" t="s">
        <v>356</v>
      </c>
      <c r="B104" s="539">
        <v>93</v>
      </c>
      <c r="C104" s="540">
        <v>80</v>
      </c>
      <c r="D104" s="541">
        <v>173</v>
      </c>
      <c r="E104" s="539">
        <v>44</v>
      </c>
      <c r="F104" s="540">
        <v>24</v>
      </c>
      <c r="G104" s="542">
        <v>68</v>
      </c>
      <c r="H104" s="543">
        <v>35</v>
      </c>
      <c r="I104" s="544">
        <v>16</v>
      </c>
      <c r="J104" s="542">
        <v>51</v>
      </c>
      <c r="K104" s="543">
        <v>9</v>
      </c>
      <c r="L104" s="544">
        <v>8</v>
      </c>
      <c r="M104" s="545">
        <v>17</v>
      </c>
      <c r="N104" s="539">
        <v>31</v>
      </c>
      <c r="O104" s="540">
        <v>19</v>
      </c>
      <c r="P104" s="541">
        <v>50</v>
      </c>
      <c r="Q104" s="539">
        <v>6</v>
      </c>
      <c r="R104" s="540">
        <v>1</v>
      </c>
      <c r="S104" s="541">
        <v>7</v>
      </c>
      <c r="T104" s="539">
        <v>4</v>
      </c>
      <c r="U104" s="540">
        <v>0</v>
      </c>
      <c r="V104" s="546">
        <v>4</v>
      </c>
      <c r="W104" s="547">
        <v>302</v>
      </c>
    </row>
    <row r="105" spans="1:23" ht="23.25" customHeight="1" x14ac:dyDescent="0.3">
      <c r="A105" s="474" t="s">
        <v>195</v>
      </c>
      <c r="B105" s="539">
        <v>1</v>
      </c>
      <c r="C105" s="540">
        <v>3</v>
      </c>
      <c r="D105" s="541">
        <v>4</v>
      </c>
      <c r="E105" s="539">
        <v>0</v>
      </c>
      <c r="F105" s="540">
        <v>2</v>
      </c>
      <c r="G105" s="542">
        <v>2</v>
      </c>
      <c r="H105" s="543">
        <v>0</v>
      </c>
      <c r="I105" s="544">
        <v>2</v>
      </c>
      <c r="J105" s="542">
        <v>2</v>
      </c>
      <c r="K105" s="543">
        <v>0</v>
      </c>
      <c r="L105" s="544">
        <v>0</v>
      </c>
      <c r="M105" s="545">
        <v>0</v>
      </c>
      <c r="N105" s="539">
        <v>0</v>
      </c>
      <c r="O105" s="540">
        <v>0</v>
      </c>
      <c r="P105" s="541">
        <v>0</v>
      </c>
      <c r="Q105" s="539">
        <v>0</v>
      </c>
      <c r="R105" s="540">
        <v>0</v>
      </c>
      <c r="S105" s="541">
        <v>0</v>
      </c>
      <c r="T105" s="539">
        <v>0</v>
      </c>
      <c r="U105" s="540">
        <v>1</v>
      </c>
      <c r="V105" s="546">
        <v>1</v>
      </c>
      <c r="W105" s="547">
        <v>7</v>
      </c>
    </row>
    <row r="106" spans="1:23" ht="23.25" customHeight="1" x14ac:dyDescent="0.3">
      <c r="A106" s="474" t="s">
        <v>196</v>
      </c>
      <c r="B106" s="539">
        <v>27</v>
      </c>
      <c r="C106" s="540">
        <v>20</v>
      </c>
      <c r="D106" s="541">
        <v>47</v>
      </c>
      <c r="E106" s="539">
        <v>6</v>
      </c>
      <c r="F106" s="540">
        <v>7</v>
      </c>
      <c r="G106" s="542">
        <v>13</v>
      </c>
      <c r="H106" s="543">
        <v>2</v>
      </c>
      <c r="I106" s="544">
        <v>3</v>
      </c>
      <c r="J106" s="542">
        <v>5</v>
      </c>
      <c r="K106" s="543">
        <v>4</v>
      </c>
      <c r="L106" s="544">
        <v>4</v>
      </c>
      <c r="M106" s="545">
        <v>8</v>
      </c>
      <c r="N106" s="539">
        <v>2</v>
      </c>
      <c r="O106" s="540">
        <v>4</v>
      </c>
      <c r="P106" s="541">
        <v>6</v>
      </c>
      <c r="Q106" s="539">
        <v>3</v>
      </c>
      <c r="R106" s="540">
        <v>1</v>
      </c>
      <c r="S106" s="541">
        <v>4</v>
      </c>
      <c r="T106" s="539">
        <v>0</v>
      </c>
      <c r="U106" s="540">
        <v>0</v>
      </c>
      <c r="V106" s="546">
        <v>0</v>
      </c>
      <c r="W106" s="547">
        <v>70</v>
      </c>
    </row>
    <row r="107" spans="1:23" ht="23.25" customHeight="1" x14ac:dyDescent="0.3">
      <c r="A107" s="474" t="s">
        <v>340</v>
      </c>
      <c r="B107" s="539">
        <v>255</v>
      </c>
      <c r="C107" s="540">
        <v>257</v>
      </c>
      <c r="D107" s="541">
        <v>512</v>
      </c>
      <c r="E107" s="539">
        <v>143</v>
      </c>
      <c r="F107" s="540">
        <v>126</v>
      </c>
      <c r="G107" s="542">
        <v>269</v>
      </c>
      <c r="H107" s="543">
        <v>93</v>
      </c>
      <c r="I107" s="544">
        <v>98</v>
      </c>
      <c r="J107" s="542">
        <v>191</v>
      </c>
      <c r="K107" s="543">
        <v>50</v>
      </c>
      <c r="L107" s="544">
        <v>28</v>
      </c>
      <c r="M107" s="545">
        <v>78</v>
      </c>
      <c r="N107" s="539">
        <v>58</v>
      </c>
      <c r="O107" s="540">
        <v>57</v>
      </c>
      <c r="P107" s="541">
        <v>115</v>
      </c>
      <c r="Q107" s="539">
        <v>4</v>
      </c>
      <c r="R107" s="540">
        <v>4</v>
      </c>
      <c r="S107" s="541">
        <v>8</v>
      </c>
      <c r="T107" s="539">
        <v>3</v>
      </c>
      <c r="U107" s="540">
        <v>1</v>
      </c>
      <c r="V107" s="546">
        <v>4</v>
      </c>
      <c r="W107" s="547">
        <v>908</v>
      </c>
    </row>
    <row r="108" spans="1:23" ht="23.25" customHeight="1" x14ac:dyDescent="0.3">
      <c r="A108" s="474" t="s">
        <v>197</v>
      </c>
      <c r="B108" s="539">
        <v>1866</v>
      </c>
      <c r="C108" s="540">
        <v>1546</v>
      </c>
      <c r="D108" s="541">
        <v>3412</v>
      </c>
      <c r="E108" s="539">
        <v>1340</v>
      </c>
      <c r="F108" s="540">
        <v>1043</v>
      </c>
      <c r="G108" s="542">
        <v>2383</v>
      </c>
      <c r="H108" s="543">
        <v>816</v>
      </c>
      <c r="I108" s="544">
        <v>691</v>
      </c>
      <c r="J108" s="542">
        <v>1507</v>
      </c>
      <c r="K108" s="543">
        <v>524</v>
      </c>
      <c r="L108" s="544">
        <v>352</v>
      </c>
      <c r="M108" s="545">
        <v>876</v>
      </c>
      <c r="N108" s="539">
        <v>404</v>
      </c>
      <c r="O108" s="540">
        <v>435</v>
      </c>
      <c r="P108" s="541">
        <v>839</v>
      </c>
      <c r="Q108" s="539">
        <v>141</v>
      </c>
      <c r="R108" s="540">
        <v>69</v>
      </c>
      <c r="S108" s="541">
        <v>210</v>
      </c>
      <c r="T108" s="539">
        <v>70</v>
      </c>
      <c r="U108" s="540">
        <v>36</v>
      </c>
      <c r="V108" s="546">
        <v>106</v>
      </c>
      <c r="W108" s="547">
        <v>6950</v>
      </c>
    </row>
    <row r="109" spans="1:23" ht="23.25" customHeight="1" x14ac:dyDescent="0.3">
      <c r="A109" s="474" t="s">
        <v>198</v>
      </c>
      <c r="B109" s="539">
        <v>7</v>
      </c>
      <c r="C109" s="540">
        <v>4</v>
      </c>
      <c r="D109" s="541">
        <v>11</v>
      </c>
      <c r="E109" s="539">
        <v>8</v>
      </c>
      <c r="F109" s="540">
        <v>0</v>
      </c>
      <c r="G109" s="542">
        <v>8</v>
      </c>
      <c r="H109" s="543">
        <v>5</v>
      </c>
      <c r="I109" s="544">
        <v>0</v>
      </c>
      <c r="J109" s="542">
        <v>5</v>
      </c>
      <c r="K109" s="543">
        <v>3</v>
      </c>
      <c r="L109" s="544">
        <v>0</v>
      </c>
      <c r="M109" s="545">
        <v>3</v>
      </c>
      <c r="N109" s="539">
        <v>2</v>
      </c>
      <c r="O109" s="540">
        <v>1</v>
      </c>
      <c r="P109" s="541">
        <v>3</v>
      </c>
      <c r="Q109" s="539">
        <v>0</v>
      </c>
      <c r="R109" s="540">
        <v>0</v>
      </c>
      <c r="S109" s="541">
        <v>0</v>
      </c>
      <c r="T109" s="539">
        <v>0</v>
      </c>
      <c r="U109" s="540">
        <v>1</v>
      </c>
      <c r="V109" s="546">
        <v>1</v>
      </c>
      <c r="W109" s="547">
        <v>23</v>
      </c>
    </row>
    <row r="110" spans="1:23" ht="23.25" customHeight="1" x14ac:dyDescent="0.3">
      <c r="A110" s="474" t="s">
        <v>199</v>
      </c>
      <c r="B110" s="539">
        <v>70</v>
      </c>
      <c r="C110" s="540">
        <v>83</v>
      </c>
      <c r="D110" s="541">
        <v>153</v>
      </c>
      <c r="E110" s="539">
        <v>59</v>
      </c>
      <c r="F110" s="540">
        <v>42</v>
      </c>
      <c r="G110" s="542">
        <v>101</v>
      </c>
      <c r="H110" s="543">
        <v>41</v>
      </c>
      <c r="I110" s="544">
        <v>32</v>
      </c>
      <c r="J110" s="542">
        <v>73</v>
      </c>
      <c r="K110" s="543">
        <v>18</v>
      </c>
      <c r="L110" s="544">
        <v>10</v>
      </c>
      <c r="M110" s="545">
        <v>28</v>
      </c>
      <c r="N110" s="539">
        <v>16</v>
      </c>
      <c r="O110" s="540">
        <v>22</v>
      </c>
      <c r="P110" s="541">
        <v>38</v>
      </c>
      <c r="Q110" s="539">
        <v>1</v>
      </c>
      <c r="R110" s="540">
        <v>1</v>
      </c>
      <c r="S110" s="541">
        <v>2</v>
      </c>
      <c r="T110" s="539">
        <v>2</v>
      </c>
      <c r="U110" s="540">
        <v>0</v>
      </c>
      <c r="V110" s="546">
        <v>2</v>
      </c>
      <c r="W110" s="547">
        <v>296</v>
      </c>
    </row>
    <row r="111" spans="1:23" ht="23.25" customHeight="1" x14ac:dyDescent="0.3">
      <c r="A111" s="474" t="s">
        <v>200</v>
      </c>
      <c r="B111" s="539">
        <v>51</v>
      </c>
      <c r="C111" s="540">
        <v>57</v>
      </c>
      <c r="D111" s="541">
        <v>108</v>
      </c>
      <c r="E111" s="539">
        <v>30</v>
      </c>
      <c r="F111" s="540">
        <v>22</v>
      </c>
      <c r="G111" s="542">
        <v>52</v>
      </c>
      <c r="H111" s="543">
        <v>16</v>
      </c>
      <c r="I111" s="544">
        <v>16</v>
      </c>
      <c r="J111" s="542">
        <v>32</v>
      </c>
      <c r="K111" s="543">
        <v>14</v>
      </c>
      <c r="L111" s="544">
        <v>6</v>
      </c>
      <c r="M111" s="545">
        <v>20</v>
      </c>
      <c r="N111" s="539">
        <v>11</v>
      </c>
      <c r="O111" s="540">
        <v>8</v>
      </c>
      <c r="P111" s="541">
        <v>19</v>
      </c>
      <c r="Q111" s="539">
        <v>2</v>
      </c>
      <c r="R111" s="540">
        <v>0</v>
      </c>
      <c r="S111" s="541">
        <v>2</v>
      </c>
      <c r="T111" s="539">
        <v>1</v>
      </c>
      <c r="U111" s="540">
        <v>1</v>
      </c>
      <c r="V111" s="546">
        <v>2</v>
      </c>
      <c r="W111" s="547">
        <v>183</v>
      </c>
    </row>
    <row r="112" spans="1:23" ht="23.25" customHeight="1" x14ac:dyDescent="0.3">
      <c r="A112" s="474" t="s">
        <v>201</v>
      </c>
      <c r="B112" s="539">
        <v>63</v>
      </c>
      <c r="C112" s="540">
        <v>52</v>
      </c>
      <c r="D112" s="541">
        <v>115</v>
      </c>
      <c r="E112" s="539">
        <v>17</v>
      </c>
      <c r="F112" s="540">
        <v>21</v>
      </c>
      <c r="G112" s="542">
        <v>38</v>
      </c>
      <c r="H112" s="543">
        <v>11</v>
      </c>
      <c r="I112" s="544">
        <v>13</v>
      </c>
      <c r="J112" s="542">
        <v>24</v>
      </c>
      <c r="K112" s="543">
        <v>6</v>
      </c>
      <c r="L112" s="544">
        <v>8</v>
      </c>
      <c r="M112" s="545">
        <v>14</v>
      </c>
      <c r="N112" s="539">
        <v>6</v>
      </c>
      <c r="O112" s="540">
        <v>7</v>
      </c>
      <c r="P112" s="541">
        <v>13</v>
      </c>
      <c r="Q112" s="539">
        <v>2</v>
      </c>
      <c r="R112" s="540">
        <v>2</v>
      </c>
      <c r="S112" s="541">
        <v>4</v>
      </c>
      <c r="T112" s="539">
        <v>1</v>
      </c>
      <c r="U112" s="540">
        <v>1</v>
      </c>
      <c r="V112" s="546">
        <v>2</v>
      </c>
      <c r="W112" s="547">
        <v>172</v>
      </c>
    </row>
    <row r="113" spans="1:23" ht="23.25" customHeight="1" x14ac:dyDescent="0.3">
      <c r="A113" s="474" t="s">
        <v>202</v>
      </c>
      <c r="B113" s="539">
        <v>12</v>
      </c>
      <c r="C113" s="540">
        <v>13</v>
      </c>
      <c r="D113" s="541">
        <v>25</v>
      </c>
      <c r="E113" s="539">
        <v>7</v>
      </c>
      <c r="F113" s="540">
        <v>8</v>
      </c>
      <c r="G113" s="542">
        <v>15</v>
      </c>
      <c r="H113" s="543">
        <v>3</v>
      </c>
      <c r="I113" s="544">
        <v>8</v>
      </c>
      <c r="J113" s="542">
        <v>11</v>
      </c>
      <c r="K113" s="543">
        <v>4</v>
      </c>
      <c r="L113" s="544">
        <v>0</v>
      </c>
      <c r="M113" s="545">
        <v>4</v>
      </c>
      <c r="N113" s="539">
        <v>1</v>
      </c>
      <c r="O113" s="540">
        <v>1</v>
      </c>
      <c r="P113" s="541">
        <v>2</v>
      </c>
      <c r="Q113" s="539">
        <v>0</v>
      </c>
      <c r="R113" s="540">
        <v>1</v>
      </c>
      <c r="S113" s="541">
        <v>1</v>
      </c>
      <c r="T113" s="539">
        <v>4</v>
      </c>
      <c r="U113" s="540">
        <v>1</v>
      </c>
      <c r="V113" s="546">
        <v>5</v>
      </c>
      <c r="W113" s="547">
        <v>48</v>
      </c>
    </row>
    <row r="114" spans="1:23" ht="23.25" customHeight="1" x14ac:dyDescent="0.3">
      <c r="A114" s="474" t="s">
        <v>203</v>
      </c>
      <c r="B114" s="539">
        <v>1</v>
      </c>
      <c r="C114" s="540">
        <v>3</v>
      </c>
      <c r="D114" s="541">
        <v>4</v>
      </c>
      <c r="E114" s="539">
        <v>1</v>
      </c>
      <c r="F114" s="540">
        <v>1</v>
      </c>
      <c r="G114" s="542">
        <v>2</v>
      </c>
      <c r="H114" s="543">
        <v>0</v>
      </c>
      <c r="I114" s="544">
        <v>0</v>
      </c>
      <c r="J114" s="542">
        <v>0</v>
      </c>
      <c r="K114" s="543">
        <v>1</v>
      </c>
      <c r="L114" s="544">
        <v>1</v>
      </c>
      <c r="M114" s="545">
        <v>2</v>
      </c>
      <c r="N114" s="539">
        <v>1</v>
      </c>
      <c r="O114" s="540">
        <v>0</v>
      </c>
      <c r="P114" s="541">
        <v>1</v>
      </c>
      <c r="Q114" s="539">
        <v>0</v>
      </c>
      <c r="R114" s="540">
        <v>0</v>
      </c>
      <c r="S114" s="541">
        <v>0</v>
      </c>
      <c r="T114" s="539">
        <v>0</v>
      </c>
      <c r="U114" s="540">
        <v>0</v>
      </c>
      <c r="V114" s="546">
        <v>0</v>
      </c>
      <c r="W114" s="547">
        <v>7</v>
      </c>
    </row>
    <row r="115" spans="1:23" ht="23.25" customHeight="1" x14ac:dyDescent="0.3">
      <c r="A115" s="474" t="s">
        <v>204</v>
      </c>
      <c r="B115" s="539">
        <v>604</v>
      </c>
      <c r="C115" s="540">
        <v>560</v>
      </c>
      <c r="D115" s="541">
        <v>1164</v>
      </c>
      <c r="E115" s="539">
        <v>399</v>
      </c>
      <c r="F115" s="540">
        <v>324</v>
      </c>
      <c r="G115" s="542">
        <v>723</v>
      </c>
      <c r="H115" s="543">
        <v>252</v>
      </c>
      <c r="I115" s="544">
        <v>227</v>
      </c>
      <c r="J115" s="542">
        <v>479</v>
      </c>
      <c r="K115" s="543">
        <v>147</v>
      </c>
      <c r="L115" s="544">
        <v>97</v>
      </c>
      <c r="M115" s="545">
        <v>244</v>
      </c>
      <c r="N115" s="539">
        <v>151</v>
      </c>
      <c r="O115" s="540">
        <v>145</v>
      </c>
      <c r="P115" s="541">
        <v>296</v>
      </c>
      <c r="Q115" s="539">
        <v>42</v>
      </c>
      <c r="R115" s="540">
        <v>35</v>
      </c>
      <c r="S115" s="541">
        <v>77</v>
      </c>
      <c r="T115" s="539">
        <v>23</v>
      </c>
      <c r="U115" s="540">
        <v>7</v>
      </c>
      <c r="V115" s="546">
        <v>30</v>
      </c>
      <c r="W115" s="547">
        <v>2290</v>
      </c>
    </row>
    <row r="116" spans="1:23" ht="23.25" customHeight="1" x14ac:dyDescent="0.3">
      <c r="A116" s="474" t="s">
        <v>341</v>
      </c>
      <c r="B116" s="539">
        <v>6</v>
      </c>
      <c r="C116" s="540">
        <v>3</v>
      </c>
      <c r="D116" s="541">
        <v>9</v>
      </c>
      <c r="E116" s="539">
        <v>2</v>
      </c>
      <c r="F116" s="540">
        <v>1</v>
      </c>
      <c r="G116" s="542">
        <v>3</v>
      </c>
      <c r="H116" s="543">
        <v>2</v>
      </c>
      <c r="I116" s="544">
        <v>1</v>
      </c>
      <c r="J116" s="542">
        <v>3</v>
      </c>
      <c r="K116" s="543">
        <v>0</v>
      </c>
      <c r="L116" s="544">
        <v>0</v>
      </c>
      <c r="M116" s="545">
        <v>0</v>
      </c>
      <c r="N116" s="539">
        <v>4</v>
      </c>
      <c r="O116" s="540">
        <v>2</v>
      </c>
      <c r="P116" s="541">
        <v>6</v>
      </c>
      <c r="Q116" s="539">
        <v>0</v>
      </c>
      <c r="R116" s="540">
        <v>0</v>
      </c>
      <c r="S116" s="541">
        <v>0</v>
      </c>
      <c r="T116" s="539">
        <v>0</v>
      </c>
      <c r="U116" s="540">
        <v>0</v>
      </c>
      <c r="V116" s="546">
        <v>0</v>
      </c>
      <c r="W116" s="547">
        <v>18</v>
      </c>
    </row>
    <row r="117" spans="1:23" ht="23.25" customHeight="1" x14ac:dyDescent="0.3">
      <c r="A117" s="474" t="s">
        <v>205</v>
      </c>
      <c r="B117" s="539">
        <v>960</v>
      </c>
      <c r="C117" s="540">
        <v>1054</v>
      </c>
      <c r="D117" s="541">
        <v>2014</v>
      </c>
      <c r="E117" s="539">
        <v>479</v>
      </c>
      <c r="F117" s="540">
        <v>435</v>
      </c>
      <c r="G117" s="542">
        <v>914</v>
      </c>
      <c r="H117" s="543">
        <v>258</v>
      </c>
      <c r="I117" s="544">
        <v>272</v>
      </c>
      <c r="J117" s="542">
        <v>530</v>
      </c>
      <c r="K117" s="543">
        <v>221</v>
      </c>
      <c r="L117" s="544">
        <v>163</v>
      </c>
      <c r="M117" s="545">
        <v>384</v>
      </c>
      <c r="N117" s="539">
        <v>198</v>
      </c>
      <c r="O117" s="540">
        <v>245</v>
      </c>
      <c r="P117" s="541">
        <v>443</v>
      </c>
      <c r="Q117" s="539">
        <v>43</v>
      </c>
      <c r="R117" s="540">
        <v>37</v>
      </c>
      <c r="S117" s="541">
        <v>80</v>
      </c>
      <c r="T117" s="539">
        <v>17</v>
      </c>
      <c r="U117" s="540">
        <v>19</v>
      </c>
      <c r="V117" s="546">
        <v>36</v>
      </c>
      <c r="W117" s="547">
        <v>3487</v>
      </c>
    </row>
    <row r="118" spans="1:23" ht="23.25" customHeight="1" x14ac:dyDescent="0.3">
      <c r="A118" s="474" t="s">
        <v>309</v>
      </c>
      <c r="B118" s="539">
        <v>7</v>
      </c>
      <c r="C118" s="540">
        <v>11</v>
      </c>
      <c r="D118" s="541">
        <v>18</v>
      </c>
      <c r="E118" s="539">
        <v>7</v>
      </c>
      <c r="F118" s="540">
        <v>5</v>
      </c>
      <c r="G118" s="542">
        <v>12</v>
      </c>
      <c r="H118" s="543">
        <v>3</v>
      </c>
      <c r="I118" s="544">
        <v>5</v>
      </c>
      <c r="J118" s="542">
        <v>8</v>
      </c>
      <c r="K118" s="543">
        <v>4</v>
      </c>
      <c r="L118" s="544">
        <v>0</v>
      </c>
      <c r="M118" s="545">
        <v>4</v>
      </c>
      <c r="N118" s="539">
        <v>2</v>
      </c>
      <c r="O118" s="540">
        <v>1</v>
      </c>
      <c r="P118" s="541">
        <v>3</v>
      </c>
      <c r="Q118" s="539">
        <v>1</v>
      </c>
      <c r="R118" s="540">
        <v>1</v>
      </c>
      <c r="S118" s="541">
        <v>2</v>
      </c>
      <c r="T118" s="539">
        <v>1</v>
      </c>
      <c r="U118" s="540">
        <v>0</v>
      </c>
      <c r="V118" s="546">
        <v>1</v>
      </c>
      <c r="W118" s="547">
        <v>36</v>
      </c>
    </row>
    <row r="119" spans="1:23" ht="23.25" customHeight="1" x14ac:dyDescent="0.3">
      <c r="A119" s="474" t="s">
        <v>206</v>
      </c>
      <c r="B119" s="539">
        <v>4</v>
      </c>
      <c r="C119" s="540">
        <v>0</v>
      </c>
      <c r="D119" s="541">
        <v>4</v>
      </c>
      <c r="E119" s="539">
        <v>1</v>
      </c>
      <c r="F119" s="540">
        <v>1</v>
      </c>
      <c r="G119" s="542">
        <v>2</v>
      </c>
      <c r="H119" s="543">
        <v>1</v>
      </c>
      <c r="I119" s="544">
        <v>0</v>
      </c>
      <c r="J119" s="542">
        <v>1</v>
      </c>
      <c r="K119" s="543">
        <v>0</v>
      </c>
      <c r="L119" s="544">
        <v>1</v>
      </c>
      <c r="M119" s="545">
        <v>1</v>
      </c>
      <c r="N119" s="539">
        <v>0</v>
      </c>
      <c r="O119" s="540">
        <v>0</v>
      </c>
      <c r="P119" s="541">
        <v>0</v>
      </c>
      <c r="Q119" s="539">
        <v>0</v>
      </c>
      <c r="R119" s="540">
        <v>0</v>
      </c>
      <c r="S119" s="541">
        <v>0</v>
      </c>
      <c r="T119" s="539">
        <v>0</v>
      </c>
      <c r="U119" s="540">
        <v>0</v>
      </c>
      <c r="V119" s="546">
        <v>0</v>
      </c>
      <c r="W119" s="547">
        <v>6</v>
      </c>
    </row>
    <row r="120" spans="1:23" ht="23.25" customHeight="1" x14ac:dyDescent="0.3">
      <c r="A120" s="474" t="s">
        <v>207</v>
      </c>
      <c r="B120" s="539">
        <v>4</v>
      </c>
      <c r="C120" s="540">
        <v>0</v>
      </c>
      <c r="D120" s="541">
        <v>4</v>
      </c>
      <c r="E120" s="539">
        <v>1</v>
      </c>
      <c r="F120" s="540">
        <v>1</v>
      </c>
      <c r="G120" s="542">
        <v>2</v>
      </c>
      <c r="H120" s="543">
        <v>0</v>
      </c>
      <c r="I120" s="544">
        <v>1</v>
      </c>
      <c r="J120" s="542">
        <v>1</v>
      </c>
      <c r="K120" s="543">
        <v>1</v>
      </c>
      <c r="L120" s="544">
        <v>0</v>
      </c>
      <c r="M120" s="545">
        <v>1</v>
      </c>
      <c r="N120" s="539">
        <v>1</v>
      </c>
      <c r="O120" s="540">
        <v>0</v>
      </c>
      <c r="P120" s="541">
        <v>1</v>
      </c>
      <c r="Q120" s="539">
        <v>0</v>
      </c>
      <c r="R120" s="540">
        <v>0</v>
      </c>
      <c r="S120" s="541">
        <v>0</v>
      </c>
      <c r="T120" s="539">
        <v>0</v>
      </c>
      <c r="U120" s="540">
        <v>0</v>
      </c>
      <c r="V120" s="546">
        <v>0</v>
      </c>
      <c r="W120" s="547">
        <v>7</v>
      </c>
    </row>
    <row r="121" spans="1:23" ht="23.25" customHeight="1" x14ac:dyDescent="0.3">
      <c r="A121" s="474" t="s">
        <v>209</v>
      </c>
      <c r="B121" s="539">
        <v>56</v>
      </c>
      <c r="C121" s="540">
        <v>40</v>
      </c>
      <c r="D121" s="541">
        <v>96</v>
      </c>
      <c r="E121" s="539">
        <v>23</v>
      </c>
      <c r="F121" s="540">
        <v>12</v>
      </c>
      <c r="G121" s="542">
        <v>35</v>
      </c>
      <c r="H121" s="543">
        <v>15</v>
      </c>
      <c r="I121" s="544">
        <v>7</v>
      </c>
      <c r="J121" s="542">
        <v>22</v>
      </c>
      <c r="K121" s="543">
        <v>8</v>
      </c>
      <c r="L121" s="544">
        <v>5</v>
      </c>
      <c r="M121" s="545">
        <v>13</v>
      </c>
      <c r="N121" s="539">
        <v>4</v>
      </c>
      <c r="O121" s="540">
        <v>5</v>
      </c>
      <c r="P121" s="541">
        <v>9</v>
      </c>
      <c r="Q121" s="539">
        <v>1</v>
      </c>
      <c r="R121" s="540">
        <v>3</v>
      </c>
      <c r="S121" s="541">
        <v>4</v>
      </c>
      <c r="T121" s="539">
        <v>1</v>
      </c>
      <c r="U121" s="540">
        <v>0</v>
      </c>
      <c r="V121" s="546">
        <v>1</v>
      </c>
      <c r="W121" s="547">
        <v>145</v>
      </c>
    </row>
    <row r="122" spans="1:23" ht="23.25" customHeight="1" x14ac:dyDescent="0.3">
      <c r="A122" s="474" t="s">
        <v>342</v>
      </c>
      <c r="B122" s="539">
        <v>24</v>
      </c>
      <c r="C122" s="540">
        <v>31</v>
      </c>
      <c r="D122" s="541">
        <v>55</v>
      </c>
      <c r="E122" s="539">
        <v>15</v>
      </c>
      <c r="F122" s="540">
        <v>12</v>
      </c>
      <c r="G122" s="542">
        <v>27</v>
      </c>
      <c r="H122" s="543">
        <v>8</v>
      </c>
      <c r="I122" s="544">
        <v>9</v>
      </c>
      <c r="J122" s="542">
        <v>17</v>
      </c>
      <c r="K122" s="543">
        <v>7</v>
      </c>
      <c r="L122" s="544">
        <v>3</v>
      </c>
      <c r="M122" s="545">
        <v>10</v>
      </c>
      <c r="N122" s="539">
        <v>3</v>
      </c>
      <c r="O122" s="540">
        <v>5</v>
      </c>
      <c r="P122" s="541">
        <v>8</v>
      </c>
      <c r="Q122" s="539">
        <v>0</v>
      </c>
      <c r="R122" s="540">
        <v>0</v>
      </c>
      <c r="S122" s="541">
        <v>0</v>
      </c>
      <c r="T122" s="539">
        <v>0</v>
      </c>
      <c r="U122" s="540">
        <v>0</v>
      </c>
      <c r="V122" s="546">
        <v>0</v>
      </c>
      <c r="W122" s="547">
        <v>90</v>
      </c>
    </row>
    <row r="123" spans="1:23" ht="23.25" customHeight="1" x14ac:dyDescent="0.3">
      <c r="A123" s="474" t="s">
        <v>210</v>
      </c>
      <c r="B123" s="539">
        <v>6</v>
      </c>
      <c r="C123" s="540">
        <v>4</v>
      </c>
      <c r="D123" s="541">
        <v>10</v>
      </c>
      <c r="E123" s="539">
        <v>3</v>
      </c>
      <c r="F123" s="540">
        <v>1</v>
      </c>
      <c r="G123" s="542">
        <v>4</v>
      </c>
      <c r="H123" s="543">
        <v>0</v>
      </c>
      <c r="I123" s="544">
        <v>0</v>
      </c>
      <c r="J123" s="542">
        <v>0</v>
      </c>
      <c r="K123" s="543">
        <v>3</v>
      </c>
      <c r="L123" s="544">
        <v>1</v>
      </c>
      <c r="M123" s="545">
        <v>4</v>
      </c>
      <c r="N123" s="539">
        <v>1</v>
      </c>
      <c r="O123" s="540">
        <v>1</v>
      </c>
      <c r="P123" s="541">
        <v>2</v>
      </c>
      <c r="Q123" s="539">
        <v>0</v>
      </c>
      <c r="R123" s="540">
        <v>0</v>
      </c>
      <c r="S123" s="541">
        <v>0</v>
      </c>
      <c r="T123" s="539">
        <v>0</v>
      </c>
      <c r="U123" s="540">
        <v>0</v>
      </c>
      <c r="V123" s="546">
        <v>0</v>
      </c>
      <c r="W123" s="547">
        <v>16</v>
      </c>
    </row>
    <row r="124" spans="1:23" ht="23.25" customHeight="1" x14ac:dyDescent="0.3">
      <c r="A124" s="474" t="s">
        <v>211</v>
      </c>
      <c r="B124" s="539">
        <v>7</v>
      </c>
      <c r="C124" s="540">
        <v>16</v>
      </c>
      <c r="D124" s="541">
        <v>23</v>
      </c>
      <c r="E124" s="539">
        <v>5</v>
      </c>
      <c r="F124" s="540">
        <v>6</v>
      </c>
      <c r="G124" s="542">
        <v>11</v>
      </c>
      <c r="H124" s="543">
        <v>2</v>
      </c>
      <c r="I124" s="544">
        <v>4</v>
      </c>
      <c r="J124" s="542">
        <v>6</v>
      </c>
      <c r="K124" s="543">
        <v>3</v>
      </c>
      <c r="L124" s="544">
        <v>2</v>
      </c>
      <c r="M124" s="545">
        <v>5</v>
      </c>
      <c r="N124" s="539">
        <v>0</v>
      </c>
      <c r="O124" s="540">
        <v>4</v>
      </c>
      <c r="P124" s="541">
        <v>4</v>
      </c>
      <c r="Q124" s="539">
        <v>1</v>
      </c>
      <c r="R124" s="540">
        <v>1</v>
      </c>
      <c r="S124" s="541">
        <v>2</v>
      </c>
      <c r="T124" s="539">
        <v>1</v>
      </c>
      <c r="U124" s="540">
        <v>0</v>
      </c>
      <c r="V124" s="546">
        <v>1</v>
      </c>
      <c r="W124" s="547">
        <v>41</v>
      </c>
    </row>
    <row r="125" spans="1:23" ht="23.25" customHeight="1" x14ac:dyDescent="0.3">
      <c r="A125" s="474" t="s">
        <v>212</v>
      </c>
      <c r="B125" s="539">
        <v>740</v>
      </c>
      <c r="C125" s="540">
        <v>760</v>
      </c>
      <c r="D125" s="541">
        <v>1500</v>
      </c>
      <c r="E125" s="539">
        <v>483</v>
      </c>
      <c r="F125" s="540">
        <v>423</v>
      </c>
      <c r="G125" s="542">
        <v>906</v>
      </c>
      <c r="H125" s="543">
        <v>252</v>
      </c>
      <c r="I125" s="544">
        <v>273</v>
      </c>
      <c r="J125" s="542">
        <v>525</v>
      </c>
      <c r="K125" s="543">
        <v>231</v>
      </c>
      <c r="L125" s="544">
        <v>150</v>
      </c>
      <c r="M125" s="545">
        <v>381</v>
      </c>
      <c r="N125" s="539">
        <v>183</v>
      </c>
      <c r="O125" s="540">
        <v>207</v>
      </c>
      <c r="P125" s="541">
        <v>390</v>
      </c>
      <c r="Q125" s="539">
        <v>78</v>
      </c>
      <c r="R125" s="540">
        <v>48</v>
      </c>
      <c r="S125" s="541">
        <v>126</v>
      </c>
      <c r="T125" s="539">
        <v>50</v>
      </c>
      <c r="U125" s="540">
        <v>27</v>
      </c>
      <c r="V125" s="546">
        <v>77</v>
      </c>
      <c r="W125" s="547">
        <v>2999</v>
      </c>
    </row>
    <row r="126" spans="1:23" ht="23.25" customHeight="1" x14ac:dyDescent="0.3">
      <c r="A126" s="474" t="s">
        <v>213</v>
      </c>
      <c r="B126" s="539">
        <v>1</v>
      </c>
      <c r="C126" s="540">
        <v>3</v>
      </c>
      <c r="D126" s="541">
        <v>4</v>
      </c>
      <c r="E126" s="539">
        <v>0</v>
      </c>
      <c r="F126" s="540">
        <v>1</v>
      </c>
      <c r="G126" s="542">
        <v>1</v>
      </c>
      <c r="H126" s="543">
        <v>0</v>
      </c>
      <c r="I126" s="544">
        <v>1</v>
      </c>
      <c r="J126" s="542">
        <v>1</v>
      </c>
      <c r="K126" s="543">
        <v>0</v>
      </c>
      <c r="L126" s="544">
        <v>0</v>
      </c>
      <c r="M126" s="545">
        <v>0</v>
      </c>
      <c r="N126" s="539">
        <v>0</v>
      </c>
      <c r="O126" s="540">
        <v>0</v>
      </c>
      <c r="P126" s="541">
        <v>0</v>
      </c>
      <c r="Q126" s="539">
        <v>0</v>
      </c>
      <c r="R126" s="540">
        <v>0</v>
      </c>
      <c r="S126" s="541">
        <v>0</v>
      </c>
      <c r="T126" s="539">
        <v>0</v>
      </c>
      <c r="U126" s="540">
        <v>0</v>
      </c>
      <c r="V126" s="546">
        <v>0</v>
      </c>
      <c r="W126" s="547">
        <v>5</v>
      </c>
    </row>
    <row r="127" spans="1:23" ht="23.25" customHeight="1" x14ac:dyDescent="0.3">
      <c r="A127" s="474" t="s">
        <v>357</v>
      </c>
      <c r="B127" s="539">
        <v>72</v>
      </c>
      <c r="C127" s="540">
        <v>63</v>
      </c>
      <c r="D127" s="541">
        <v>135</v>
      </c>
      <c r="E127" s="539">
        <v>89</v>
      </c>
      <c r="F127" s="540">
        <v>46</v>
      </c>
      <c r="G127" s="542">
        <v>135</v>
      </c>
      <c r="H127" s="543">
        <v>45</v>
      </c>
      <c r="I127" s="544">
        <v>30</v>
      </c>
      <c r="J127" s="542">
        <v>75</v>
      </c>
      <c r="K127" s="543">
        <v>44</v>
      </c>
      <c r="L127" s="544">
        <v>16</v>
      </c>
      <c r="M127" s="545">
        <v>60</v>
      </c>
      <c r="N127" s="539">
        <v>16</v>
      </c>
      <c r="O127" s="540">
        <v>13</v>
      </c>
      <c r="P127" s="541">
        <v>29</v>
      </c>
      <c r="Q127" s="539">
        <v>1</v>
      </c>
      <c r="R127" s="540">
        <v>2</v>
      </c>
      <c r="S127" s="541">
        <v>3</v>
      </c>
      <c r="T127" s="539">
        <v>1</v>
      </c>
      <c r="U127" s="540">
        <v>0</v>
      </c>
      <c r="V127" s="546">
        <v>1</v>
      </c>
      <c r="W127" s="547">
        <v>303</v>
      </c>
    </row>
    <row r="128" spans="1:23" ht="23.25" customHeight="1" x14ac:dyDescent="0.3">
      <c r="A128" s="474" t="s">
        <v>214</v>
      </c>
      <c r="B128" s="539">
        <v>1</v>
      </c>
      <c r="C128" s="540">
        <v>0</v>
      </c>
      <c r="D128" s="541">
        <v>1</v>
      </c>
      <c r="E128" s="539">
        <v>0</v>
      </c>
      <c r="F128" s="540">
        <v>0</v>
      </c>
      <c r="G128" s="542">
        <v>0</v>
      </c>
      <c r="H128" s="543">
        <v>0</v>
      </c>
      <c r="I128" s="544">
        <v>0</v>
      </c>
      <c r="J128" s="542">
        <v>0</v>
      </c>
      <c r="K128" s="543">
        <v>0</v>
      </c>
      <c r="L128" s="544">
        <v>0</v>
      </c>
      <c r="M128" s="545">
        <v>0</v>
      </c>
      <c r="N128" s="539">
        <v>1</v>
      </c>
      <c r="O128" s="540">
        <v>1</v>
      </c>
      <c r="P128" s="541">
        <v>2</v>
      </c>
      <c r="Q128" s="539">
        <v>0</v>
      </c>
      <c r="R128" s="540">
        <v>0</v>
      </c>
      <c r="S128" s="541">
        <v>0</v>
      </c>
      <c r="T128" s="539">
        <v>0</v>
      </c>
      <c r="U128" s="540">
        <v>0</v>
      </c>
      <c r="V128" s="546">
        <v>0</v>
      </c>
      <c r="W128" s="547">
        <v>3</v>
      </c>
    </row>
    <row r="129" spans="1:23" ht="23.25" customHeight="1" x14ac:dyDescent="0.3">
      <c r="A129" s="474" t="s">
        <v>215</v>
      </c>
      <c r="B129" s="539">
        <v>824</v>
      </c>
      <c r="C129" s="540">
        <v>1010</v>
      </c>
      <c r="D129" s="541">
        <v>1834</v>
      </c>
      <c r="E129" s="539">
        <v>493</v>
      </c>
      <c r="F129" s="540">
        <v>436</v>
      </c>
      <c r="G129" s="542">
        <v>929</v>
      </c>
      <c r="H129" s="543">
        <v>303</v>
      </c>
      <c r="I129" s="544">
        <v>294</v>
      </c>
      <c r="J129" s="542">
        <v>597</v>
      </c>
      <c r="K129" s="543">
        <v>190</v>
      </c>
      <c r="L129" s="544">
        <v>142</v>
      </c>
      <c r="M129" s="545">
        <v>332</v>
      </c>
      <c r="N129" s="539">
        <v>170</v>
      </c>
      <c r="O129" s="540">
        <v>206</v>
      </c>
      <c r="P129" s="541">
        <v>376</v>
      </c>
      <c r="Q129" s="539">
        <v>43</v>
      </c>
      <c r="R129" s="540">
        <v>34</v>
      </c>
      <c r="S129" s="541">
        <v>77</v>
      </c>
      <c r="T129" s="539">
        <v>9</v>
      </c>
      <c r="U129" s="540">
        <v>11</v>
      </c>
      <c r="V129" s="546">
        <v>20</v>
      </c>
      <c r="W129" s="547">
        <v>3236</v>
      </c>
    </row>
    <row r="130" spans="1:23" ht="23.25" customHeight="1" x14ac:dyDescent="0.3">
      <c r="A130" s="474" t="s">
        <v>216</v>
      </c>
      <c r="B130" s="539">
        <v>12</v>
      </c>
      <c r="C130" s="540">
        <v>11</v>
      </c>
      <c r="D130" s="541">
        <v>23</v>
      </c>
      <c r="E130" s="539">
        <v>5</v>
      </c>
      <c r="F130" s="540">
        <v>4</v>
      </c>
      <c r="G130" s="542">
        <v>9</v>
      </c>
      <c r="H130" s="543">
        <v>3</v>
      </c>
      <c r="I130" s="544">
        <v>3</v>
      </c>
      <c r="J130" s="542">
        <v>6</v>
      </c>
      <c r="K130" s="543">
        <v>2</v>
      </c>
      <c r="L130" s="544">
        <v>1</v>
      </c>
      <c r="M130" s="545">
        <v>3</v>
      </c>
      <c r="N130" s="539">
        <v>0</v>
      </c>
      <c r="O130" s="540">
        <v>3</v>
      </c>
      <c r="P130" s="541">
        <v>3</v>
      </c>
      <c r="Q130" s="539">
        <v>0</v>
      </c>
      <c r="R130" s="540">
        <v>0</v>
      </c>
      <c r="S130" s="541">
        <v>0</v>
      </c>
      <c r="T130" s="539">
        <v>0</v>
      </c>
      <c r="U130" s="540">
        <v>1</v>
      </c>
      <c r="V130" s="546">
        <v>1</v>
      </c>
      <c r="W130" s="547">
        <v>36</v>
      </c>
    </row>
    <row r="131" spans="1:23" ht="23.25" customHeight="1" x14ac:dyDescent="0.3">
      <c r="A131" s="474" t="s">
        <v>343</v>
      </c>
      <c r="B131" s="539">
        <v>152</v>
      </c>
      <c r="C131" s="540">
        <v>141</v>
      </c>
      <c r="D131" s="541">
        <v>293</v>
      </c>
      <c r="E131" s="539">
        <v>83</v>
      </c>
      <c r="F131" s="540">
        <v>63</v>
      </c>
      <c r="G131" s="542">
        <v>146</v>
      </c>
      <c r="H131" s="543">
        <v>59</v>
      </c>
      <c r="I131" s="544">
        <v>42</v>
      </c>
      <c r="J131" s="542">
        <v>101</v>
      </c>
      <c r="K131" s="543">
        <v>24</v>
      </c>
      <c r="L131" s="544">
        <v>21</v>
      </c>
      <c r="M131" s="545">
        <v>45</v>
      </c>
      <c r="N131" s="539">
        <v>23</v>
      </c>
      <c r="O131" s="540">
        <v>28</v>
      </c>
      <c r="P131" s="541">
        <v>51</v>
      </c>
      <c r="Q131" s="539">
        <v>1</v>
      </c>
      <c r="R131" s="540">
        <v>1</v>
      </c>
      <c r="S131" s="541">
        <v>2</v>
      </c>
      <c r="T131" s="539">
        <v>2</v>
      </c>
      <c r="U131" s="540">
        <v>1</v>
      </c>
      <c r="V131" s="546">
        <v>3</v>
      </c>
      <c r="W131" s="547">
        <v>495</v>
      </c>
    </row>
    <row r="132" spans="1:23" ht="23.25" customHeight="1" x14ac:dyDescent="0.3">
      <c r="A132" s="474" t="s">
        <v>344</v>
      </c>
      <c r="B132" s="539">
        <v>590</v>
      </c>
      <c r="C132" s="540">
        <v>579</v>
      </c>
      <c r="D132" s="541">
        <v>1169</v>
      </c>
      <c r="E132" s="539">
        <v>272</v>
      </c>
      <c r="F132" s="540">
        <v>258</v>
      </c>
      <c r="G132" s="542">
        <v>530</v>
      </c>
      <c r="H132" s="543">
        <v>164</v>
      </c>
      <c r="I132" s="544">
        <v>165</v>
      </c>
      <c r="J132" s="542">
        <v>329</v>
      </c>
      <c r="K132" s="543">
        <v>108</v>
      </c>
      <c r="L132" s="544">
        <v>93</v>
      </c>
      <c r="M132" s="545">
        <v>201</v>
      </c>
      <c r="N132" s="539">
        <v>132</v>
      </c>
      <c r="O132" s="540">
        <v>156</v>
      </c>
      <c r="P132" s="541">
        <v>288</v>
      </c>
      <c r="Q132" s="539">
        <v>39</v>
      </c>
      <c r="R132" s="540">
        <v>22</v>
      </c>
      <c r="S132" s="541">
        <v>61</v>
      </c>
      <c r="T132" s="539">
        <v>67</v>
      </c>
      <c r="U132" s="540">
        <v>37</v>
      </c>
      <c r="V132" s="546">
        <v>104</v>
      </c>
      <c r="W132" s="547">
        <v>2152</v>
      </c>
    </row>
    <row r="133" spans="1:23" ht="23.25" customHeight="1" x14ac:dyDescent="0.3">
      <c r="A133" s="474" t="s">
        <v>358</v>
      </c>
      <c r="B133" s="539">
        <v>235</v>
      </c>
      <c r="C133" s="540">
        <v>276</v>
      </c>
      <c r="D133" s="541">
        <v>511</v>
      </c>
      <c r="E133" s="539">
        <v>161</v>
      </c>
      <c r="F133" s="540">
        <v>113</v>
      </c>
      <c r="G133" s="542">
        <v>274</v>
      </c>
      <c r="H133" s="543">
        <v>105</v>
      </c>
      <c r="I133" s="544">
        <v>75</v>
      </c>
      <c r="J133" s="542">
        <v>180</v>
      </c>
      <c r="K133" s="543">
        <v>56</v>
      </c>
      <c r="L133" s="544">
        <v>38</v>
      </c>
      <c r="M133" s="545">
        <v>94</v>
      </c>
      <c r="N133" s="539">
        <v>58</v>
      </c>
      <c r="O133" s="540">
        <v>57</v>
      </c>
      <c r="P133" s="541">
        <v>115</v>
      </c>
      <c r="Q133" s="539">
        <v>19</v>
      </c>
      <c r="R133" s="540">
        <v>8</v>
      </c>
      <c r="S133" s="541">
        <v>27</v>
      </c>
      <c r="T133" s="539">
        <v>4</v>
      </c>
      <c r="U133" s="540">
        <v>6</v>
      </c>
      <c r="V133" s="546">
        <v>10</v>
      </c>
      <c r="W133" s="547">
        <v>937</v>
      </c>
    </row>
    <row r="134" spans="1:23" ht="23.25" customHeight="1" x14ac:dyDescent="0.3">
      <c r="A134" s="474" t="s">
        <v>217</v>
      </c>
      <c r="B134" s="539">
        <v>369</v>
      </c>
      <c r="C134" s="540">
        <v>313</v>
      </c>
      <c r="D134" s="541">
        <v>682</v>
      </c>
      <c r="E134" s="539">
        <v>141</v>
      </c>
      <c r="F134" s="540">
        <v>132</v>
      </c>
      <c r="G134" s="542">
        <v>273</v>
      </c>
      <c r="H134" s="543">
        <v>79</v>
      </c>
      <c r="I134" s="544">
        <v>76</v>
      </c>
      <c r="J134" s="542">
        <v>155</v>
      </c>
      <c r="K134" s="543">
        <v>62</v>
      </c>
      <c r="L134" s="544">
        <v>56</v>
      </c>
      <c r="M134" s="545">
        <v>118</v>
      </c>
      <c r="N134" s="539">
        <v>58</v>
      </c>
      <c r="O134" s="540">
        <v>59</v>
      </c>
      <c r="P134" s="541">
        <v>117</v>
      </c>
      <c r="Q134" s="539">
        <v>12</v>
      </c>
      <c r="R134" s="540">
        <v>7</v>
      </c>
      <c r="S134" s="541">
        <v>19</v>
      </c>
      <c r="T134" s="539">
        <v>12</v>
      </c>
      <c r="U134" s="540">
        <v>6</v>
      </c>
      <c r="V134" s="546">
        <v>18</v>
      </c>
      <c r="W134" s="547">
        <v>1109</v>
      </c>
    </row>
    <row r="135" spans="1:23" ht="23.25" customHeight="1" x14ac:dyDescent="0.3">
      <c r="A135" s="474" t="s">
        <v>218</v>
      </c>
      <c r="B135" s="539">
        <v>168</v>
      </c>
      <c r="C135" s="540">
        <v>150</v>
      </c>
      <c r="D135" s="541">
        <v>318</v>
      </c>
      <c r="E135" s="539">
        <v>84</v>
      </c>
      <c r="F135" s="540">
        <v>83</v>
      </c>
      <c r="G135" s="542">
        <v>167</v>
      </c>
      <c r="H135" s="543">
        <v>44</v>
      </c>
      <c r="I135" s="544">
        <v>52</v>
      </c>
      <c r="J135" s="542">
        <v>96</v>
      </c>
      <c r="K135" s="543">
        <v>40</v>
      </c>
      <c r="L135" s="544">
        <v>31</v>
      </c>
      <c r="M135" s="545">
        <v>71</v>
      </c>
      <c r="N135" s="539">
        <v>47</v>
      </c>
      <c r="O135" s="540">
        <v>27</v>
      </c>
      <c r="P135" s="541">
        <v>74</v>
      </c>
      <c r="Q135" s="539">
        <v>9</v>
      </c>
      <c r="R135" s="540">
        <v>8</v>
      </c>
      <c r="S135" s="541">
        <v>17</v>
      </c>
      <c r="T135" s="539">
        <v>3</v>
      </c>
      <c r="U135" s="540">
        <v>1</v>
      </c>
      <c r="V135" s="546">
        <v>4</v>
      </c>
      <c r="W135" s="547">
        <v>580</v>
      </c>
    </row>
    <row r="136" spans="1:23" ht="23.25" customHeight="1" x14ac:dyDescent="0.3">
      <c r="A136" s="474" t="s">
        <v>219</v>
      </c>
      <c r="B136" s="539">
        <v>1209</v>
      </c>
      <c r="C136" s="540">
        <v>1095</v>
      </c>
      <c r="D136" s="541">
        <v>2304</v>
      </c>
      <c r="E136" s="539">
        <v>755</v>
      </c>
      <c r="F136" s="540">
        <v>663</v>
      </c>
      <c r="G136" s="542">
        <v>1418</v>
      </c>
      <c r="H136" s="543">
        <v>508</v>
      </c>
      <c r="I136" s="544">
        <v>486</v>
      </c>
      <c r="J136" s="542">
        <v>994</v>
      </c>
      <c r="K136" s="543">
        <v>247</v>
      </c>
      <c r="L136" s="544">
        <v>177</v>
      </c>
      <c r="M136" s="545">
        <v>424</v>
      </c>
      <c r="N136" s="539">
        <v>266</v>
      </c>
      <c r="O136" s="540">
        <v>254</v>
      </c>
      <c r="P136" s="541">
        <v>520</v>
      </c>
      <c r="Q136" s="539">
        <v>20</v>
      </c>
      <c r="R136" s="540">
        <v>11</v>
      </c>
      <c r="S136" s="541">
        <v>31</v>
      </c>
      <c r="T136" s="539">
        <v>29</v>
      </c>
      <c r="U136" s="540">
        <v>12</v>
      </c>
      <c r="V136" s="546">
        <v>41</v>
      </c>
      <c r="W136" s="547">
        <v>4314</v>
      </c>
    </row>
    <row r="137" spans="1:23" ht="23.25" customHeight="1" x14ac:dyDescent="0.3">
      <c r="A137" s="474" t="s">
        <v>220</v>
      </c>
      <c r="B137" s="539">
        <v>24</v>
      </c>
      <c r="C137" s="540">
        <v>15</v>
      </c>
      <c r="D137" s="541">
        <v>39</v>
      </c>
      <c r="E137" s="539">
        <v>8</v>
      </c>
      <c r="F137" s="540">
        <v>6</v>
      </c>
      <c r="G137" s="542">
        <v>14</v>
      </c>
      <c r="H137" s="543">
        <v>6</v>
      </c>
      <c r="I137" s="544">
        <v>4</v>
      </c>
      <c r="J137" s="542">
        <v>10</v>
      </c>
      <c r="K137" s="543">
        <v>2</v>
      </c>
      <c r="L137" s="544">
        <v>2</v>
      </c>
      <c r="M137" s="545">
        <v>4</v>
      </c>
      <c r="N137" s="539">
        <v>2</v>
      </c>
      <c r="O137" s="540">
        <v>4</v>
      </c>
      <c r="P137" s="541">
        <v>6</v>
      </c>
      <c r="Q137" s="539">
        <v>0</v>
      </c>
      <c r="R137" s="540">
        <v>0</v>
      </c>
      <c r="S137" s="541">
        <v>0</v>
      </c>
      <c r="T137" s="539">
        <v>4</v>
      </c>
      <c r="U137" s="540">
        <v>0</v>
      </c>
      <c r="V137" s="546">
        <v>4</v>
      </c>
      <c r="W137" s="547">
        <v>63</v>
      </c>
    </row>
    <row r="138" spans="1:23" ht="23.25" customHeight="1" x14ac:dyDescent="0.3">
      <c r="A138" s="474" t="s">
        <v>221</v>
      </c>
      <c r="B138" s="539">
        <v>5</v>
      </c>
      <c r="C138" s="540">
        <v>9</v>
      </c>
      <c r="D138" s="541">
        <v>14</v>
      </c>
      <c r="E138" s="539">
        <v>2</v>
      </c>
      <c r="F138" s="540">
        <v>5</v>
      </c>
      <c r="G138" s="542">
        <v>7</v>
      </c>
      <c r="H138" s="543">
        <v>1</v>
      </c>
      <c r="I138" s="544">
        <v>3</v>
      </c>
      <c r="J138" s="542">
        <v>4</v>
      </c>
      <c r="K138" s="543">
        <v>1</v>
      </c>
      <c r="L138" s="544">
        <v>2</v>
      </c>
      <c r="M138" s="545">
        <v>3</v>
      </c>
      <c r="N138" s="539">
        <v>4</v>
      </c>
      <c r="O138" s="540">
        <v>2</v>
      </c>
      <c r="P138" s="541">
        <v>6</v>
      </c>
      <c r="Q138" s="539">
        <v>1</v>
      </c>
      <c r="R138" s="540">
        <v>1</v>
      </c>
      <c r="S138" s="541">
        <v>2</v>
      </c>
      <c r="T138" s="539">
        <v>1</v>
      </c>
      <c r="U138" s="540">
        <v>1</v>
      </c>
      <c r="V138" s="546">
        <v>2</v>
      </c>
      <c r="W138" s="547">
        <v>31</v>
      </c>
    </row>
    <row r="139" spans="1:23" ht="23.25" customHeight="1" x14ac:dyDescent="0.3">
      <c r="A139" s="474" t="s">
        <v>222</v>
      </c>
      <c r="B139" s="539">
        <v>34</v>
      </c>
      <c r="C139" s="540">
        <v>22</v>
      </c>
      <c r="D139" s="541">
        <v>56</v>
      </c>
      <c r="E139" s="539">
        <v>19</v>
      </c>
      <c r="F139" s="540">
        <v>14</v>
      </c>
      <c r="G139" s="542">
        <v>33</v>
      </c>
      <c r="H139" s="543">
        <v>10</v>
      </c>
      <c r="I139" s="544">
        <v>11</v>
      </c>
      <c r="J139" s="542">
        <v>21</v>
      </c>
      <c r="K139" s="543">
        <v>9</v>
      </c>
      <c r="L139" s="544">
        <v>3</v>
      </c>
      <c r="M139" s="545">
        <v>12</v>
      </c>
      <c r="N139" s="539">
        <v>2</v>
      </c>
      <c r="O139" s="540">
        <v>6</v>
      </c>
      <c r="P139" s="541">
        <v>8</v>
      </c>
      <c r="Q139" s="539">
        <v>3</v>
      </c>
      <c r="R139" s="540">
        <v>3</v>
      </c>
      <c r="S139" s="541">
        <v>6</v>
      </c>
      <c r="T139" s="539">
        <v>3</v>
      </c>
      <c r="U139" s="540">
        <v>0</v>
      </c>
      <c r="V139" s="546">
        <v>3</v>
      </c>
      <c r="W139" s="547">
        <v>106</v>
      </c>
    </row>
    <row r="140" spans="1:23" ht="23.25" customHeight="1" x14ac:dyDescent="0.3">
      <c r="A140" s="474" t="s">
        <v>223</v>
      </c>
      <c r="B140" s="539">
        <v>0</v>
      </c>
      <c r="C140" s="540">
        <v>4</v>
      </c>
      <c r="D140" s="541">
        <v>4</v>
      </c>
      <c r="E140" s="539">
        <v>1</v>
      </c>
      <c r="F140" s="540">
        <v>3</v>
      </c>
      <c r="G140" s="542">
        <v>4</v>
      </c>
      <c r="H140" s="543">
        <v>1</v>
      </c>
      <c r="I140" s="544">
        <v>3</v>
      </c>
      <c r="J140" s="542">
        <v>4</v>
      </c>
      <c r="K140" s="543">
        <v>0</v>
      </c>
      <c r="L140" s="544">
        <v>0</v>
      </c>
      <c r="M140" s="545">
        <v>0</v>
      </c>
      <c r="N140" s="539">
        <v>0</v>
      </c>
      <c r="O140" s="540">
        <v>1</v>
      </c>
      <c r="P140" s="541">
        <v>1</v>
      </c>
      <c r="Q140" s="539">
        <v>0</v>
      </c>
      <c r="R140" s="540">
        <v>0</v>
      </c>
      <c r="S140" s="541">
        <v>0</v>
      </c>
      <c r="T140" s="539">
        <v>0</v>
      </c>
      <c r="U140" s="540">
        <v>0</v>
      </c>
      <c r="V140" s="546">
        <v>0</v>
      </c>
      <c r="W140" s="547">
        <v>9</v>
      </c>
    </row>
    <row r="141" spans="1:23" ht="23.25" customHeight="1" x14ac:dyDescent="0.3">
      <c r="A141" s="474" t="s">
        <v>224</v>
      </c>
      <c r="B141" s="539">
        <v>58</v>
      </c>
      <c r="C141" s="540">
        <v>62</v>
      </c>
      <c r="D141" s="541">
        <v>120</v>
      </c>
      <c r="E141" s="539">
        <v>31</v>
      </c>
      <c r="F141" s="540">
        <v>21</v>
      </c>
      <c r="G141" s="542">
        <v>52</v>
      </c>
      <c r="H141" s="543">
        <v>21</v>
      </c>
      <c r="I141" s="544">
        <v>15</v>
      </c>
      <c r="J141" s="542">
        <v>36</v>
      </c>
      <c r="K141" s="543">
        <v>10</v>
      </c>
      <c r="L141" s="544">
        <v>6</v>
      </c>
      <c r="M141" s="545">
        <v>16</v>
      </c>
      <c r="N141" s="539">
        <v>8</v>
      </c>
      <c r="O141" s="540">
        <v>14</v>
      </c>
      <c r="P141" s="541">
        <v>22</v>
      </c>
      <c r="Q141" s="539">
        <v>5</v>
      </c>
      <c r="R141" s="540">
        <v>2</v>
      </c>
      <c r="S141" s="541">
        <v>7</v>
      </c>
      <c r="T141" s="539">
        <v>2</v>
      </c>
      <c r="U141" s="540">
        <v>3</v>
      </c>
      <c r="V141" s="546">
        <v>5</v>
      </c>
      <c r="W141" s="547">
        <v>206</v>
      </c>
    </row>
    <row r="142" spans="1:23" ht="23.25" customHeight="1" x14ac:dyDescent="0.3">
      <c r="A142" s="474" t="s">
        <v>225</v>
      </c>
      <c r="B142" s="539">
        <v>113</v>
      </c>
      <c r="C142" s="540">
        <v>110</v>
      </c>
      <c r="D142" s="541">
        <v>223</v>
      </c>
      <c r="E142" s="539">
        <v>62</v>
      </c>
      <c r="F142" s="540">
        <v>74</v>
      </c>
      <c r="G142" s="542">
        <v>136</v>
      </c>
      <c r="H142" s="543">
        <v>44</v>
      </c>
      <c r="I142" s="544">
        <v>60</v>
      </c>
      <c r="J142" s="542">
        <v>104</v>
      </c>
      <c r="K142" s="543">
        <v>18</v>
      </c>
      <c r="L142" s="544">
        <v>14</v>
      </c>
      <c r="M142" s="545">
        <v>32</v>
      </c>
      <c r="N142" s="539">
        <v>19</v>
      </c>
      <c r="O142" s="540">
        <v>17</v>
      </c>
      <c r="P142" s="541">
        <v>36</v>
      </c>
      <c r="Q142" s="539">
        <v>16</v>
      </c>
      <c r="R142" s="540">
        <v>10</v>
      </c>
      <c r="S142" s="541">
        <v>26</v>
      </c>
      <c r="T142" s="539">
        <v>6</v>
      </c>
      <c r="U142" s="540">
        <v>2</v>
      </c>
      <c r="V142" s="546">
        <v>8</v>
      </c>
      <c r="W142" s="547">
        <v>429</v>
      </c>
    </row>
    <row r="143" spans="1:23" ht="23.25" customHeight="1" x14ac:dyDescent="0.3">
      <c r="A143" s="474" t="s">
        <v>226</v>
      </c>
      <c r="B143" s="539">
        <v>1</v>
      </c>
      <c r="C143" s="540">
        <v>3</v>
      </c>
      <c r="D143" s="541">
        <v>4</v>
      </c>
      <c r="E143" s="539">
        <v>1</v>
      </c>
      <c r="F143" s="540">
        <v>1</v>
      </c>
      <c r="G143" s="542">
        <v>2</v>
      </c>
      <c r="H143" s="543">
        <v>1</v>
      </c>
      <c r="I143" s="544">
        <v>1</v>
      </c>
      <c r="J143" s="542">
        <v>2</v>
      </c>
      <c r="K143" s="543">
        <v>0</v>
      </c>
      <c r="L143" s="544">
        <v>0</v>
      </c>
      <c r="M143" s="545">
        <v>0</v>
      </c>
      <c r="N143" s="539">
        <v>0</v>
      </c>
      <c r="O143" s="540">
        <v>0</v>
      </c>
      <c r="P143" s="541">
        <v>0</v>
      </c>
      <c r="Q143" s="539">
        <v>0</v>
      </c>
      <c r="R143" s="540">
        <v>0</v>
      </c>
      <c r="S143" s="541">
        <v>0</v>
      </c>
      <c r="T143" s="539">
        <v>0</v>
      </c>
      <c r="U143" s="540">
        <v>0</v>
      </c>
      <c r="V143" s="546">
        <v>0</v>
      </c>
      <c r="W143" s="547">
        <v>6</v>
      </c>
    </row>
    <row r="144" spans="1:23" ht="23.25" customHeight="1" x14ac:dyDescent="0.3">
      <c r="A144" s="474" t="s">
        <v>345</v>
      </c>
      <c r="B144" s="539">
        <v>134</v>
      </c>
      <c r="C144" s="540">
        <v>107</v>
      </c>
      <c r="D144" s="541">
        <v>241</v>
      </c>
      <c r="E144" s="539">
        <v>65</v>
      </c>
      <c r="F144" s="540">
        <v>48</v>
      </c>
      <c r="G144" s="542">
        <v>113</v>
      </c>
      <c r="H144" s="543">
        <v>51</v>
      </c>
      <c r="I144" s="544">
        <v>37</v>
      </c>
      <c r="J144" s="542">
        <v>88</v>
      </c>
      <c r="K144" s="543">
        <v>14</v>
      </c>
      <c r="L144" s="544">
        <v>11</v>
      </c>
      <c r="M144" s="545">
        <v>25</v>
      </c>
      <c r="N144" s="539">
        <v>27</v>
      </c>
      <c r="O144" s="540">
        <v>39</v>
      </c>
      <c r="P144" s="541">
        <v>66</v>
      </c>
      <c r="Q144" s="539">
        <v>1</v>
      </c>
      <c r="R144" s="540">
        <v>0</v>
      </c>
      <c r="S144" s="541">
        <v>1</v>
      </c>
      <c r="T144" s="539">
        <v>1</v>
      </c>
      <c r="U144" s="540">
        <v>0</v>
      </c>
      <c r="V144" s="546">
        <v>1</v>
      </c>
      <c r="W144" s="547">
        <v>422</v>
      </c>
    </row>
    <row r="145" spans="1:23" ht="23.25" customHeight="1" x14ac:dyDescent="0.3">
      <c r="A145" s="474" t="s">
        <v>346</v>
      </c>
      <c r="B145" s="539">
        <v>49</v>
      </c>
      <c r="C145" s="540">
        <v>51</v>
      </c>
      <c r="D145" s="541">
        <v>100</v>
      </c>
      <c r="E145" s="539">
        <v>22</v>
      </c>
      <c r="F145" s="540">
        <v>32</v>
      </c>
      <c r="G145" s="542">
        <v>54</v>
      </c>
      <c r="H145" s="543">
        <v>14</v>
      </c>
      <c r="I145" s="544">
        <v>28</v>
      </c>
      <c r="J145" s="542">
        <v>42</v>
      </c>
      <c r="K145" s="543">
        <v>8</v>
      </c>
      <c r="L145" s="544">
        <v>4</v>
      </c>
      <c r="M145" s="545">
        <v>12</v>
      </c>
      <c r="N145" s="539">
        <v>13</v>
      </c>
      <c r="O145" s="540">
        <v>16</v>
      </c>
      <c r="P145" s="541">
        <v>29</v>
      </c>
      <c r="Q145" s="539">
        <v>0</v>
      </c>
      <c r="R145" s="540">
        <v>2</v>
      </c>
      <c r="S145" s="541">
        <v>2</v>
      </c>
      <c r="T145" s="539">
        <v>1</v>
      </c>
      <c r="U145" s="540">
        <v>1</v>
      </c>
      <c r="V145" s="546">
        <v>2</v>
      </c>
      <c r="W145" s="547">
        <v>187</v>
      </c>
    </row>
    <row r="146" spans="1:23" ht="18" customHeight="1" x14ac:dyDescent="0.3">
      <c r="A146" s="474" t="s">
        <v>227</v>
      </c>
      <c r="B146" s="539">
        <v>49</v>
      </c>
      <c r="C146" s="540">
        <v>51</v>
      </c>
      <c r="D146" s="541">
        <v>100</v>
      </c>
      <c r="E146" s="539">
        <v>22</v>
      </c>
      <c r="F146" s="540">
        <v>15</v>
      </c>
      <c r="G146" s="542">
        <v>37</v>
      </c>
      <c r="H146" s="543">
        <v>9</v>
      </c>
      <c r="I146" s="544">
        <v>7</v>
      </c>
      <c r="J146" s="542">
        <v>16</v>
      </c>
      <c r="K146" s="543">
        <v>13</v>
      </c>
      <c r="L146" s="544">
        <v>8</v>
      </c>
      <c r="M146" s="545">
        <v>21</v>
      </c>
      <c r="N146" s="539">
        <v>7</v>
      </c>
      <c r="O146" s="540">
        <v>6</v>
      </c>
      <c r="P146" s="541">
        <v>13</v>
      </c>
      <c r="Q146" s="539">
        <v>0</v>
      </c>
      <c r="R146" s="540">
        <v>3</v>
      </c>
      <c r="S146" s="541">
        <v>3</v>
      </c>
      <c r="T146" s="539">
        <v>1</v>
      </c>
      <c r="U146" s="540">
        <v>3</v>
      </c>
      <c r="V146" s="546">
        <v>4</v>
      </c>
      <c r="W146" s="547">
        <v>157</v>
      </c>
    </row>
    <row r="147" spans="1:23" ht="18" customHeight="1" x14ac:dyDescent="0.3">
      <c r="A147" s="474" t="s">
        <v>228</v>
      </c>
      <c r="B147" s="539">
        <v>25</v>
      </c>
      <c r="C147" s="540">
        <v>21</v>
      </c>
      <c r="D147" s="541">
        <v>46</v>
      </c>
      <c r="E147" s="539">
        <v>7</v>
      </c>
      <c r="F147" s="540">
        <v>7</v>
      </c>
      <c r="G147" s="542">
        <v>14</v>
      </c>
      <c r="H147" s="543">
        <v>4</v>
      </c>
      <c r="I147" s="544">
        <v>4</v>
      </c>
      <c r="J147" s="542">
        <v>8</v>
      </c>
      <c r="K147" s="543">
        <v>3</v>
      </c>
      <c r="L147" s="544">
        <v>3</v>
      </c>
      <c r="M147" s="545">
        <v>6</v>
      </c>
      <c r="N147" s="539">
        <v>1</v>
      </c>
      <c r="O147" s="540">
        <v>2</v>
      </c>
      <c r="P147" s="541">
        <v>3</v>
      </c>
      <c r="Q147" s="539">
        <v>1</v>
      </c>
      <c r="R147" s="540">
        <v>0</v>
      </c>
      <c r="S147" s="541">
        <v>1</v>
      </c>
      <c r="T147" s="539">
        <v>3</v>
      </c>
      <c r="U147" s="540">
        <v>0</v>
      </c>
      <c r="V147" s="546">
        <v>3</v>
      </c>
      <c r="W147" s="547">
        <v>67</v>
      </c>
    </row>
    <row r="148" spans="1:23" ht="18" customHeight="1" x14ac:dyDescent="0.3">
      <c r="A148" s="474" t="s">
        <v>229</v>
      </c>
      <c r="B148" s="539">
        <v>1904</v>
      </c>
      <c r="C148" s="540">
        <v>1783</v>
      </c>
      <c r="D148" s="541">
        <v>3687</v>
      </c>
      <c r="E148" s="539">
        <v>989</v>
      </c>
      <c r="F148" s="540">
        <v>816</v>
      </c>
      <c r="G148" s="542">
        <v>1805</v>
      </c>
      <c r="H148" s="543">
        <v>560</v>
      </c>
      <c r="I148" s="544">
        <v>511</v>
      </c>
      <c r="J148" s="542">
        <v>1071</v>
      </c>
      <c r="K148" s="543">
        <v>429</v>
      </c>
      <c r="L148" s="544">
        <v>305</v>
      </c>
      <c r="M148" s="545">
        <v>734</v>
      </c>
      <c r="N148" s="539">
        <v>429</v>
      </c>
      <c r="O148" s="540">
        <v>467</v>
      </c>
      <c r="P148" s="541">
        <v>896</v>
      </c>
      <c r="Q148" s="539">
        <v>132</v>
      </c>
      <c r="R148" s="540">
        <v>60</v>
      </c>
      <c r="S148" s="541">
        <v>192</v>
      </c>
      <c r="T148" s="539">
        <v>67</v>
      </c>
      <c r="U148" s="540">
        <v>55</v>
      </c>
      <c r="V148" s="546">
        <v>122</v>
      </c>
      <c r="W148" s="547">
        <v>6702</v>
      </c>
    </row>
    <row r="149" spans="1:23" ht="18" customHeight="1" x14ac:dyDescent="0.3">
      <c r="A149" s="474" t="s">
        <v>230</v>
      </c>
      <c r="B149" s="539">
        <v>110</v>
      </c>
      <c r="C149" s="540">
        <v>114</v>
      </c>
      <c r="D149" s="541">
        <v>224</v>
      </c>
      <c r="E149" s="539">
        <v>69</v>
      </c>
      <c r="F149" s="540">
        <v>52</v>
      </c>
      <c r="G149" s="542">
        <v>121</v>
      </c>
      <c r="H149" s="543">
        <v>47</v>
      </c>
      <c r="I149" s="544">
        <v>38</v>
      </c>
      <c r="J149" s="542">
        <v>85</v>
      </c>
      <c r="K149" s="543">
        <v>22</v>
      </c>
      <c r="L149" s="544">
        <v>14</v>
      </c>
      <c r="M149" s="545">
        <v>36</v>
      </c>
      <c r="N149" s="539">
        <v>22</v>
      </c>
      <c r="O149" s="540">
        <v>21</v>
      </c>
      <c r="P149" s="541">
        <v>43</v>
      </c>
      <c r="Q149" s="539">
        <v>10</v>
      </c>
      <c r="R149" s="540">
        <v>7</v>
      </c>
      <c r="S149" s="541">
        <v>17</v>
      </c>
      <c r="T149" s="539">
        <v>7</v>
      </c>
      <c r="U149" s="540">
        <v>1</v>
      </c>
      <c r="V149" s="546">
        <v>8</v>
      </c>
      <c r="W149" s="547">
        <v>413</v>
      </c>
    </row>
    <row r="150" spans="1:23" ht="18" customHeight="1" x14ac:dyDescent="0.3">
      <c r="A150" s="474" t="s">
        <v>231</v>
      </c>
      <c r="B150" s="539">
        <v>54</v>
      </c>
      <c r="C150" s="540">
        <v>50</v>
      </c>
      <c r="D150" s="541">
        <v>104</v>
      </c>
      <c r="E150" s="539">
        <v>30</v>
      </c>
      <c r="F150" s="540">
        <v>33</v>
      </c>
      <c r="G150" s="542">
        <v>63</v>
      </c>
      <c r="H150" s="543">
        <v>20</v>
      </c>
      <c r="I150" s="544">
        <v>19</v>
      </c>
      <c r="J150" s="542">
        <v>39</v>
      </c>
      <c r="K150" s="543">
        <v>10</v>
      </c>
      <c r="L150" s="544">
        <v>14</v>
      </c>
      <c r="M150" s="545">
        <v>24</v>
      </c>
      <c r="N150" s="539">
        <v>14</v>
      </c>
      <c r="O150" s="540">
        <v>9</v>
      </c>
      <c r="P150" s="541">
        <v>23</v>
      </c>
      <c r="Q150" s="539">
        <v>2</v>
      </c>
      <c r="R150" s="540">
        <v>1</v>
      </c>
      <c r="S150" s="541">
        <v>3</v>
      </c>
      <c r="T150" s="539">
        <v>4</v>
      </c>
      <c r="U150" s="540">
        <v>1</v>
      </c>
      <c r="V150" s="546">
        <v>5</v>
      </c>
      <c r="W150" s="547">
        <v>198</v>
      </c>
    </row>
    <row r="151" spans="1:23" ht="18" customHeight="1" x14ac:dyDescent="0.3">
      <c r="A151" s="474" t="s">
        <v>232</v>
      </c>
      <c r="B151" s="539">
        <v>66</v>
      </c>
      <c r="C151" s="540">
        <v>72</v>
      </c>
      <c r="D151" s="541">
        <v>138</v>
      </c>
      <c r="E151" s="539">
        <v>22</v>
      </c>
      <c r="F151" s="540">
        <v>28</v>
      </c>
      <c r="G151" s="542">
        <v>50</v>
      </c>
      <c r="H151" s="543">
        <v>14</v>
      </c>
      <c r="I151" s="544">
        <v>20</v>
      </c>
      <c r="J151" s="542">
        <v>34</v>
      </c>
      <c r="K151" s="543">
        <v>8</v>
      </c>
      <c r="L151" s="544">
        <v>8</v>
      </c>
      <c r="M151" s="545">
        <v>16</v>
      </c>
      <c r="N151" s="539">
        <v>17</v>
      </c>
      <c r="O151" s="540">
        <v>14</v>
      </c>
      <c r="P151" s="541">
        <v>31</v>
      </c>
      <c r="Q151" s="539">
        <v>2</v>
      </c>
      <c r="R151" s="540">
        <v>1</v>
      </c>
      <c r="S151" s="541">
        <v>3</v>
      </c>
      <c r="T151" s="539">
        <v>1</v>
      </c>
      <c r="U151" s="540">
        <v>3</v>
      </c>
      <c r="V151" s="546">
        <v>4</v>
      </c>
      <c r="W151" s="547">
        <v>226</v>
      </c>
    </row>
    <row r="152" spans="1:23" ht="18" customHeight="1" x14ac:dyDescent="0.3">
      <c r="A152" s="474" t="s">
        <v>233</v>
      </c>
      <c r="B152" s="539">
        <v>236</v>
      </c>
      <c r="C152" s="540">
        <v>293</v>
      </c>
      <c r="D152" s="541">
        <v>529</v>
      </c>
      <c r="E152" s="539">
        <v>165</v>
      </c>
      <c r="F152" s="540">
        <v>103</v>
      </c>
      <c r="G152" s="542">
        <v>268</v>
      </c>
      <c r="H152" s="543">
        <v>93</v>
      </c>
      <c r="I152" s="544">
        <v>67</v>
      </c>
      <c r="J152" s="542">
        <v>160</v>
      </c>
      <c r="K152" s="543">
        <v>72</v>
      </c>
      <c r="L152" s="544">
        <v>36</v>
      </c>
      <c r="M152" s="545">
        <v>108</v>
      </c>
      <c r="N152" s="539">
        <v>39</v>
      </c>
      <c r="O152" s="540">
        <v>32</v>
      </c>
      <c r="P152" s="541">
        <v>71</v>
      </c>
      <c r="Q152" s="539">
        <v>12</v>
      </c>
      <c r="R152" s="540">
        <v>9</v>
      </c>
      <c r="S152" s="541">
        <v>21</v>
      </c>
      <c r="T152" s="539">
        <v>4</v>
      </c>
      <c r="U152" s="540">
        <v>3</v>
      </c>
      <c r="V152" s="546">
        <v>7</v>
      </c>
      <c r="W152" s="547">
        <v>896</v>
      </c>
    </row>
    <row r="153" spans="1:23" ht="18" customHeight="1" x14ac:dyDescent="0.3">
      <c r="A153" s="474" t="s">
        <v>347</v>
      </c>
      <c r="B153" s="539">
        <v>13</v>
      </c>
      <c r="C153" s="540">
        <v>10</v>
      </c>
      <c r="D153" s="541">
        <v>23</v>
      </c>
      <c r="E153" s="539">
        <v>5</v>
      </c>
      <c r="F153" s="540">
        <v>11</v>
      </c>
      <c r="G153" s="542">
        <v>16</v>
      </c>
      <c r="H153" s="543">
        <v>2</v>
      </c>
      <c r="I153" s="544">
        <v>8</v>
      </c>
      <c r="J153" s="542">
        <v>10</v>
      </c>
      <c r="K153" s="543">
        <v>3</v>
      </c>
      <c r="L153" s="544">
        <v>3</v>
      </c>
      <c r="M153" s="545">
        <v>6</v>
      </c>
      <c r="N153" s="539">
        <v>0</v>
      </c>
      <c r="O153" s="540">
        <v>2</v>
      </c>
      <c r="P153" s="541">
        <v>2</v>
      </c>
      <c r="Q153" s="539">
        <v>0</v>
      </c>
      <c r="R153" s="540">
        <v>0</v>
      </c>
      <c r="S153" s="541">
        <v>0</v>
      </c>
      <c r="T153" s="539">
        <v>1</v>
      </c>
      <c r="U153" s="540">
        <v>0</v>
      </c>
      <c r="V153" s="546">
        <v>1</v>
      </c>
      <c r="W153" s="547">
        <v>42</v>
      </c>
    </row>
    <row r="154" spans="1:23" ht="18" customHeight="1" x14ac:dyDescent="0.3">
      <c r="A154" s="474" t="s">
        <v>234</v>
      </c>
      <c r="B154" s="539">
        <v>92</v>
      </c>
      <c r="C154" s="540">
        <v>94</v>
      </c>
      <c r="D154" s="541">
        <v>186</v>
      </c>
      <c r="E154" s="539">
        <v>61</v>
      </c>
      <c r="F154" s="540">
        <v>53</v>
      </c>
      <c r="G154" s="542">
        <v>114</v>
      </c>
      <c r="H154" s="543">
        <v>27</v>
      </c>
      <c r="I154" s="544">
        <v>21</v>
      </c>
      <c r="J154" s="542">
        <v>48</v>
      </c>
      <c r="K154" s="543">
        <v>34</v>
      </c>
      <c r="L154" s="544">
        <v>32</v>
      </c>
      <c r="M154" s="545">
        <v>66</v>
      </c>
      <c r="N154" s="539">
        <v>21</v>
      </c>
      <c r="O154" s="540">
        <v>22</v>
      </c>
      <c r="P154" s="541">
        <v>43</v>
      </c>
      <c r="Q154" s="539">
        <v>8</v>
      </c>
      <c r="R154" s="540">
        <v>2</v>
      </c>
      <c r="S154" s="541">
        <v>10</v>
      </c>
      <c r="T154" s="539">
        <v>15</v>
      </c>
      <c r="U154" s="540">
        <v>11</v>
      </c>
      <c r="V154" s="546">
        <v>26</v>
      </c>
      <c r="W154" s="547">
        <v>379</v>
      </c>
    </row>
    <row r="155" spans="1:23" ht="18" customHeight="1" x14ac:dyDescent="0.3">
      <c r="A155" s="474" t="s">
        <v>235</v>
      </c>
      <c r="B155" s="539">
        <v>29</v>
      </c>
      <c r="C155" s="540">
        <v>35</v>
      </c>
      <c r="D155" s="541">
        <v>64</v>
      </c>
      <c r="E155" s="539">
        <v>11</v>
      </c>
      <c r="F155" s="540">
        <v>10</v>
      </c>
      <c r="G155" s="542">
        <v>21</v>
      </c>
      <c r="H155" s="543">
        <v>6</v>
      </c>
      <c r="I155" s="544">
        <v>8</v>
      </c>
      <c r="J155" s="542">
        <v>14</v>
      </c>
      <c r="K155" s="543">
        <v>5</v>
      </c>
      <c r="L155" s="544">
        <v>2</v>
      </c>
      <c r="M155" s="545">
        <v>7</v>
      </c>
      <c r="N155" s="539">
        <v>4</v>
      </c>
      <c r="O155" s="540">
        <v>9</v>
      </c>
      <c r="P155" s="541">
        <v>13</v>
      </c>
      <c r="Q155" s="539">
        <v>1</v>
      </c>
      <c r="R155" s="540">
        <v>2</v>
      </c>
      <c r="S155" s="541">
        <v>3</v>
      </c>
      <c r="T155" s="539">
        <v>1</v>
      </c>
      <c r="U155" s="540">
        <v>0</v>
      </c>
      <c r="V155" s="546">
        <v>1</v>
      </c>
      <c r="W155" s="547">
        <v>102</v>
      </c>
    </row>
    <row r="156" spans="1:23" ht="18" customHeight="1" x14ac:dyDescent="0.3">
      <c r="A156" s="474" t="s">
        <v>236</v>
      </c>
      <c r="B156" s="539">
        <v>27</v>
      </c>
      <c r="C156" s="540">
        <v>23</v>
      </c>
      <c r="D156" s="541">
        <v>50</v>
      </c>
      <c r="E156" s="539">
        <v>10</v>
      </c>
      <c r="F156" s="540">
        <v>5</v>
      </c>
      <c r="G156" s="542">
        <v>15</v>
      </c>
      <c r="H156" s="543">
        <v>8</v>
      </c>
      <c r="I156" s="544">
        <v>3</v>
      </c>
      <c r="J156" s="542">
        <v>11</v>
      </c>
      <c r="K156" s="543">
        <v>2</v>
      </c>
      <c r="L156" s="544">
        <v>2</v>
      </c>
      <c r="M156" s="545">
        <v>4</v>
      </c>
      <c r="N156" s="539">
        <v>2</v>
      </c>
      <c r="O156" s="540">
        <v>3</v>
      </c>
      <c r="P156" s="541">
        <v>5</v>
      </c>
      <c r="Q156" s="539">
        <v>0</v>
      </c>
      <c r="R156" s="540">
        <v>1</v>
      </c>
      <c r="S156" s="541">
        <v>1</v>
      </c>
      <c r="T156" s="539">
        <v>3</v>
      </c>
      <c r="U156" s="540">
        <v>0</v>
      </c>
      <c r="V156" s="546">
        <v>3</v>
      </c>
      <c r="W156" s="547">
        <v>74</v>
      </c>
    </row>
    <row r="157" spans="1:23" ht="18" customHeight="1" x14ac:dyDescent="0.3">
      <c r="A157" s="474" t="s">
        <v>237</v>
      </c>
      <c r="B157" s="539">
        <v>20</v>
      </c>
      <c r="C157" s="540">
        <v>20</v>
      </c>
      <c r="D157" s="541">
        <v>40</v>
      </c>
      <c r="E157" s="539">
        <v>5</v>
      </c>
      <c r="F157" s="540">
        <v>4</v>
      </c>
      <c r="G157" s="542">
        <v>9</v>
      </c>
      <c r="H157" s="543">
        <v>3</v>
      </c>
      <c r="I157" s="544">
        <v>1</v>
      </c>
      <c r="J157" s="542">
        <v>4</v>
      </c>
      <c r="K157" s="543">
        <v>2</v>
      </c>
      <c r="L157" s="544">
        <v>3</v>
      </c>
      <c r="M157" s="545">
        <v>5</v>
      </c>
      <c r="N157" s="539">
        <v>1</v>
      </c>
      <c r="O157" s="540">
        <v>5</v>
      </c>
      <c r="P157" s="541">
        <v>6</v>
      </c>
      <c r="Q157" s="539">
        <v>1</v>
      </c>
      <c r="R157" s="540">
        <v>1</v>
      </c>
      <c r="S157" s="541">
        <v>2</v>
      </c>
      <c r="T157" s="539">
        <v>0</v>
      </c>
      <c r="U157" s="540">
        <v>0</v>
      </c>
      <c r="V157" s="546">
        <v>0</v>
      </c>
      <c r="W157" s="547">
        <v>57</v>
      </c>
    </row>
    <row r="158" spans="1:23" ht="18" customHeight="1" x14ac:dyDescent="0.3">
      <c r="A158" s="474" t="s">
        <v>238</v>
      </c>
      <c r="B158" s="539">
        <v>14</v>
      </c>
      <c r="C158" s="540">
        <v>9</v>
      </c>
      <c r="D158" s="541">
        <v>23</v>
      </c>
      <c r="E158" s="539">
        <v>4</v>
      </c>
      <c r="F158" s="540">
        <v>8</v>
      </c>
      <c r="G158" s="542">
        <v>12</v>
      </c>
      <c r="H158" s="543">
        <v>2</v>
      </c>
      <c r="I158" s="544">
        <v>8</v>
      </c>
      <c r="J158" s="542">
        <v>10</v>
      </c>
      <c r="K158" s="543">
        <v>2</v>
      </c>
      <c r="L158" s="544">
        <v>0</v>
      </c>
      <c r="M158" s="545">
        <v>2</v>
      </c>
      <c r="N158" s="539">
        <v>3</v>
      </c>
      <c r="O158" s="540">
        <v>2</v>
      </c>
      <c r="P158" s="541">
        <v>5</v>
      </c>
      <c r="Q158" s="539">
        <v>1</v>
      </c>
      <c r="R158" s="540">
        <v>0</v>
      </c>
      <c r="S158" s="541">
        <v>1</v>
      </c>
      <c r="T158" s="539">
        <v>0</v>
      </c>
      <c r="U158" s="540">
        <v>0</v>
      </c>
      <c r="V158" s="546">
        <v>0</v>
      </c>
      <c r="W158" s="547">
        <v>41</v>
      </c>
    </row>
    <row r="159" spans="1:23" ht="18" customHeight="1" x14ac:dyDescent="0.3">
      <c r="A159" s="474" t="s">
        <v>239</v>
      </c>
      <c r="B159" s="539">
        <v>24</v>
      </c>
      <c r="C159" s="540">
        <v>17</v>
      </c>
      <c r="D159" s="541">
        <v>41</v>
      </c>
      <c r="E159" s="539">
        <v>3</v>
      </c>
      <c r="F159" s="540">
        <v>6</v>
      </c>
      <c r="G159" s="542">
        <v>9</v>
      </c>
      <c r="H159" s="543">
        <v>3</v>
      </c>
      <c r="I159" s="544">
        <v>1</v>
      </c>
      <c r="J159" s="542">
        <v>4</v>
      </c>
      <c r="K159" s="543">
        <v>0</v>
      </c>
      <c r="L159" s="544">
        <v>5</v>
      </c>
      <c r="M159" s="545">
        <v>5</v>
      </c>
      <c r="N159" s="539">
        <v>2</v>
      </c>
      <c r="O159" s="540">
        <v>2</v>
      </c>
      <c r="P159" s="541">
        <v>4</v>
      </c>
      <c r="Q159" s="539">
        <v>0</v>
      </c>
      <c r="R159" s="540">
        <v>1</v>
      </c>
      <c r="S159" s="541">
        <v>1</v>
      </c>
      <c r="T159" s="539">
        <v>1</v>
      </c>
      <c r="U159" s="540">
        <v>0</v>
      </c>
      <c r="V159" s="546">
        <v>1</v>
      </c>
      <c r="W159" s="547">
        <v>56</v>
      </c>
    </row>
    <row r="160" spans="1:23" ht="18" customHeight="1" x14ac:dyDescent="0.3">
      <c r="A160" s="474" t="s">
        <v>240</v>
      </c>
      <c r="B160" s="539">
        <v>197</v>
      </c>
      <c r="C160" s="540">
        <v>156</v>
      </c>
      <c r="D160" s="541">
        <v>353</v>
      </c>
      <c r="E160" s="539">
        <v>86</v>
      </c>
      <c r="F160" s="540">
        <v>53</v>
      </c>
      <c r="G160" s="542">
        <v>139</v>
      </c>
      <c r="H160" s="543">
        <v>56</v>
      </c>
      <c r="I160" s="544">
        <v>34</v>
      </c>
      <c r="J160" s="542">
        <v>90</v>
      </c>
      <c r="K160" s="543">
        <v>30</v>
      </c>
      <c r="L160" s="544">
        <v>19</v>
      </c>
      <c r="M160" s="545">
        <v>49</v>
      </c>
      <c r="N160" s="539">
        <v>35</v>
      </c>
      <c r="O160" s="540">
        <v>25</v>
      </c>
      <c r="P160" s="541">
        <v>60</v>
      </c>
      <c r="Q160" s="539">
        <v>8</v>
      </c>
      <c r="R160" s="540">
        <v>4</v>
      </c>
      <c r="S160" s="541">
        <v>12</v>
      </c>
      <c r="T160" s="539">
        <v>1</v>
      </c>
      <c r="U160" s="540">
        <v>5</v>
      </c>
      <c r="V160" s="546">
        <v>6</v>
      </c>
      <c r="W160" s="547">
        <v>570</v>
      </c>
    </row>
    <row r="161" spans="1:23" ht="18" customHeight="1" x14ac:dyDescent="0.3">
      <c r="A161" s="474" t="s">
        <v>241</v>
      </c>
      <c r="B161" s="539">
        <v>887</v>
      </c>
      <c r="C161" s="540">
        <v>844</v>
      </c>
      <c r="D161" s="541">
        <v>1731</v>
      </c>
      <c r="E161" s="539">
        <v>708</v>
      </c>
      <c r="F161" s="540">
        <v>501</v>
      </c>
      <c r="G161" s="542">
        <v>1209</v>
      </c>
      <c r="H161" s="543">
        <v>502</v>
      </c>
      <c r="I161" s="544">
        <v>372</v>
      </c>
      <c r="J161" s="542">
        <v>874</v>
      </c>
      <c r="K161" s="543">
        <v>206</v>
      </c>
      <c r="L161" s="544">
        <v>129</v>
      </c>
      <c r="M161" s="545">
        <v>335</v>
      </c>
      <c r="N161" s="539">
        <v>183</v>
      </c>
      <c r="O161" s="540">
        <v>195</v>
      </c>
      <c r="P161" s="541">
        <v>378</v>
      </c>
      <c r="Q161" s="539">
        <v>69</v>
      </c>
      <c r="R161" s="540">
        <v>43</v>
      </c>
      <c r="S161" s="541">
        <v>112</v>
      </c>
      <c r="T161" s="539">
        <v>40</v>
      </c>
      <c r="U161" s="540">
        <v>22</v>
      </c>
      <c r="V161" s="546">
        <v>62</v>
      </c>
      <c r="W161" s="547">
        <v>3492</v>
      </c>
    </row>
    <row r="162" spans="1:23" ht="18" customHeight="1" x14ac:dyDescent="0.3">
      <c r="A162" s="474" t="s">
        <v>242</v>
      </c>
      <c r="B162" s="539">
        <v>50</v>
      </c>
      <c r="C162" s="540">
        <v>37</v>
      </c>
      <c r="D162" s="541">
        <v>87</v>
      </c>
      <c r="E162" s="539">
        <v>25</v>
      </c>
      <c r="F162" s="540">
        <v>17</v>
      </c>
      <c r="G162" s="542">
        <v>42</v>
      </c>
      <c r="H162" s="543">
        <v>17</v>
      </c>
      <c r="I162" s="544">
        <v>15</v>
      </c>
      <c r="J162" s="542">
        <v>32</v>
      </c>
      <c r="K162" s="543">
        <v>8</v>
      </c>
      <c r="L162" s="544">
        <v>2</v>
      </c>
      <c r="M162" s="545">
        <v>10</v>
      </c>
      <c r="N162" s="539">
        <v>11</v>
      </c>
      <c r="O162" s="540">
        <v>7</v>
      </c>
      <c r="P162" s="541">
        <v>18</v>
      </c>
      <c r="Q162" s="539">
        <v>1</v>
      </c>
      <c r="R162" s="540">
        <v>3</v>
      </c>
      <c r="S162" s="541">
        <v>4</v>
      </c>
      <c r="T162" s="539">
        <v>1</v>
      </c>
      <c r="U162" s="540">
        <v>0</v>
      </c>
      <c r="V162" s="546">
        <v>1</v>
      </c>
      <c r="W162" s="547">
        <v>152</v>
      </c>
    </row>
    <row r="163" spans="1:23" ht="18" customHeight="1" x14ac:dyDescent="0.3">
      <c r="A163" s="474" t="s">
        <v>243</v>
      </c>
      <c r="B163" s="539">
        <v>13</v>
      </c>
      <c r="C163" s="540">
        <v>9</v>
      </c>
      <c r="D163" s="541">
        <v>22</v>
      </c>
      <c r="E163" s="539">
        <v>3</v>
      </c>
      <c r="F163" s="540">
        <v>2</v>
      </c>
      <c r="G163" s="542">
        <v>5</v>
      </c>
      <c r="H163" s="543">
        <v>2</v>
      </c>
      <c r="I163" s="544">
        <v>1</v>
      </c>
      <c r="J163" s="542">
        <v>3</v>
      </c>
      <c r="K163" s="543">
        <v>1</v>
      </c>
      <c r="L163" s="544">
        <v>1</v>
      </c>
      <c r="M163" s="545">
        <v>2</v>
      </c>
      <c r="N163" s="539">
        <v>1</v>
      </c>
      <c r="O163" s="540">
        <v>3</v>
      </c>
      <c r="P163" s="541">
        <v>4</v>
      </c>
      <c r="Q163" s="539">
        <v>0</v>
      </c>
      <c r="R163" s="540">
        <v>0</v>
      </c>
      <c r="S163" s="541">
        <v>0</v>
      </c>
      <c r="T163" s="539">
        <v>0</v>
      </c>
      <c r="U163" s="540">
        <v>0</v>
      </c>
      <c r="V163" s="546">
        <v>0</v>
      </c>
      <c r="W163" s="547">
        <v>31</v>
      </c>
    </row>
    <row r="164" spans="1:23" ht="18" customHeight="1" x14ac:dyDescent="0.3">
      <c r="A164" s="474" t="s">
        <v>348</v>
      </c>
      <c r="B164" s="539">
        <v>73</v>
      </c>
      <c r="C164" s="540">
        <v>69</v>
      </c>
      <c r="D164" s="541">
        <v>142</v>
      </c>
      <c r="E164" s="539">
        <v>32</v>
      </c>
      <c r="F164" s="540">
        <v>36</v>
      </c>
      <c r="G164" s="542">
        <v>68</v>
      </c>
      <c r="H164" s="543">
        <v>19</v>
      </c>
      <c r="I164" s="544">
        <v>28</v>
      </c>
      <c r="J164" s="542">
        <v>47</v>
      </c>
      <c r="K164" s="543">
        <v>13</v>
      </c>
      <c r="L164" s="544">
        <v>8</v>
      </c>
      <c r="M164" s="545">
        <v>21</v>
      </c>
      <c r="N164" s="539">
        <v>14</v>
      </c>
      <c r="O164" s="540">
        <v>16</v>
      </c>
      <c r="P164" s="541">
        <v>30</v>
      </c>
      <c r="Q164" s="539">
        <v>2</v>
      </c>
      <c r="R164" s="540">
        <v>0</v>
      </c>
      <c r="S164" s="541">
        <v>2</v>
      </c>
      <c r="T164" s="539">
        <v>2</v>
      </c>
      <c r="U164" s="540">
        <v>3</v>
      </c>
      <c r="V164" s="546">
        <v>5</v>
      </c>
      <c r="W164" s="547">
        <v>247</v>
      </c>
    </row>
    <row r="165" spans="1:23" ht="18" customHeight="1" x14ac:dyDescent="0.3">
      <c r="A165" s="474" t="s">
        <v>244</v>
      </c>
      <c r="B165" s="539">
        <v>46</v>
      </c>
      <c r="C165" s="540">
        <v>34</v>
      </c>
      <c r="D165" s="541">
        <v>80</v>
      </c>
      <c r="E165" s="539">
        <v>25</v>
      </c>
      <c r="F165" s="540">
        <v>18</v>
      </c>
      <c r="G165" s="542">
        <v>43</v>
      </c>
      <c r="H165" s="543">
        <v>12</v>
      </c>
      <c r="I165" s="544">
        <v>13</v>
      </c>
      <c r="J165" s="542">
        <v>25</v>
      </c>
      <c r="K165" s="543">
        <v>13</v>
      </c>
      <c r="L165" s="544">
        <v>5</v>
      </c>
      <c r="M165" s="545">
        <v>18</v>
      </c>
      <c r="N165" s="539">
        <v>4</v>
      </c>
      <c r="O165" s="540">
        <v>8</v>
      </c>
      <c r="P165" s="541">
        <v>12</v>
      </c>
      <c r="Q165" s="539">
        <v>4</v>
      </c>
      <c r="R165" s="540">
        <v>4</v>
      </c>
      <c r="S165" s="541">
        <v>8</v>
      </c>
      <c r="T165" s="539">
        <v>0</v>
      </c>
      <c r="U165" s="540">
        <v>2</v>
      </c>
      <c r="V165" s="546">
        <v>2</v>
      </c>
      <c r="W165" s="547">
        <v>145</v>
      </c>
    </row>
    <row r="166" spans="1:23" ht="18" customHeight="1" x14ac:dyDescent="0.3">
      <c r="A166" s="474" t="s">
        <v>245</v>
      </c>
      <c r="B166" s="539">
        <v>7</v>
      </c>
      <c r="C166" s="540">
        <v>5</v>
      </c>
      <c r="D166" s="541">
        <v>12</v>
      </c>
      <c r="E166" s="539">
        <v>2</v>
      </c>
      <c r="F166" s="540">
        <v>5</v>
      </c>
      <c r="G166" s="542">
        <v>7</v>
      </c>
      <c r="H166" s="543">
        <v>1</v>
      </c>
      <c r="I166" s="544">
        <v>3</v>
      </c>
      <c r="J166" s="542">
        <v>4</v>
      </c>
      <c r="K166" s="543">
        <v>1</v>
      </c>
      <c r="L166" s="544">
        <v>2</v>
      </c>
      <c r="M166" s="545">
        <v>3</v>
      </c>
      <c r="N166" s="539">
        <v>2</v>
      </c>
      <c r="O166" s="540">
        <v>2</v>
      </c>
      <c r="P166" s="541">
        <v>4</v>
      </c>
      <c r="Q166" s="539">
        <v>0</v>
      </c>
      <c r="R166" s="540">
        <v>0</v>
      </c>
      <c r="S166" s="541">
        <v>0</v>
      </c>
      <c r="T166" s="539">
        <v>1</v>
      </c>
      <c r="U166" s="540">
        <v>0</v>
      </c>
      <c r="V166" s="546">
        <v>1</v>
      </c>
      <c r="W166" s="547">
        <v>24</v>
      </c>
    </row>
    <row r="167" spans="1:23" ht="18" customHeight="1" x14ac:dyDescent="0.3">
      <c r="A167" s="474" t="s">
        <v>246</v>
      </c>
      <c r="B167" s="539">
        <v>143</v>
      </c>
      <c r="C167" s="540">
        <v>111</v>
      </c>
      <c r="D167" s="541">
        <v>254</v>
      </c>
      <c r="E167" s="539">
        <v>84</v>
      </c>
      <c r="F167" s="540">
        <v>65</v>
      </c>
      <c r="G167" s="542">
        <v>149</v>
      </c>
      <c r="H167" s="543">
        <v>49</v>
      </c>
      <c r="I167" s="544">
        <v>44</v>
      </c>
      <c r="J167" s="542">
        <v>93</v>
      </c>
      <c r="K167" s="543">
        <v>35</v>
      </c>
      <c r="L167" s="544">
        <v>21</v>
      </c>
      <c r="M167" s="545">
        <v>56</v>
      </c>
      <c r="N167" s="539">
        <v>26</v>
      </c>
      <c r="O167" s="540">
        <v>23</v>
      </c>
      <c r="P167" s="541">
        <v>49</v>
      </c>
      <c r="Q167" s="539">
        <v>20</v>
      </c>
      <c r="R167" s="540">
        <v>5</v>
      </c>
      <c r="S167" s="541">
        <v>25</v>
      </c>
      <c r="T167" s="539">
        <v>11</v>
      </c>
      <c r="U167" s="540">
        <v>10</v>
      </c>
      <c r="V167" s="546">
        <v>21</v>
      </c>
      <c r="W167" s="547">
        <v>498</v>
      </c>
    </row>
    <row r="168" spans="1:23" ht="18" customHeight="1" x14ac:dyDescent="0.3">
      <c r="A168" s="474" t="s">
        <v>359</v>
      </c>
      <c r="B168" s="539">
        <v>26</v>
      </c>
      <c r="C168" s="540">
        <v>16</v>
      </c>
      <c r="D168" s="541">
        <v>42</v>
      </c>
      <c r="E168" s="539">
        <v>15</v>
      </c>
      <c r="F168" s="540">
        <v>14</v>
      </c>
      <c r="G168" s="542">
        <v>29</v>
      </c>
      <c r="H168" s="543">
        <v>11</v>
      </c>
      <c r="I168" s="544">
        <v>11</v>
      </c>
      <c r="J168" s="542">
        <v>22</v>
      </c>
      <c r="K168" s="543">
        <v>4</v>
      </c>
      <c r="L168" s="544">
        <v>3</v>
      </c>
      <c r="M168" s="545">
        <v>7</v>
      </c>
      <c r="N168" s="539">
        <v>4</v>
      </c>
      <c r="O168" s="540">
        <v>2</v>
      </c>
      <c r="P168" s="541">
        <v>6</v>
      </c>
      <c r="Q168" s="539">
        <v>0</v>
      </c>
      <c r="R168" s="540">
        <v>0</v>
      </c>
      <c r="S168" s="541">
        <v>0</v>
      </c>
      <c r="T168" s="539">
        <v>0</v>
      </c>
      <c r="U168" s="540">
        <v>0</v>
      </c>
      <c r="V168" s="546">
        <v>0</v>
      </c>
      <c r="W168" s="547">
        <v>77</v>
      </c>
    </row>
    <row r="169" spans="1:23" ht="18" customHeight="1" x14ac:dyDescent="0.3">
      <c r="A169" s="474" t="s">
        <v>247</v>
      </c>
      <c r="B169" s="539">
        <v>29</v>
      </c>
      <c r="C169" s="540">
        <v>21</v>
      </c>
      <c r="D169" s="541">
        <v>50</v>
      </c>
      <c r="E169" s="539">
        <v>15</v>
      </c>
      <c r="F169" s="540">
        <v>6</v>
      </c>
      <c r="G169" s="542">
        <v>21</v>
      </c>
      <c r="H169" s="543">
        <v>10</v>
      </c>
      <c r="I169" s="544">
        <v>4</v>
      </c>
      <c r="J169" s="542">
        <v>14</v>
      </c>
      <c r="K169" s="543">
        <v>5</v>
      </c>
      <c r="L169" s="544">
        <v>2</v>
      </c>
      <c r="M169" s="545">
        <v>7</v>
      </c>
      <c r="N169" s="539">
        <v>2</v>
      </c>
      <c r="O169" s="540">
        <v>2</v>
      </c>
      <c r="P169" s="541">
        <v>4</v>
      </c>
      <c r="Q169" s="539">
        <v>0</v>
      </c>
      <c r="R169" s="540">
        <v>1</v>
      </c>
      <c r="S169" s="541">
        <v>1</v>
      </c>
      <c r="T169" s="539">
        <v>0</v>
      </c>
      <c r="U169" s="540">
        <v>0</v>
      </c>
      <c r="V169" s="546">
        <v>0</v>
      </c>
      <c r="W169" s="547">
        <v>76</v>
      </c>
    </row>
    <row r="170" spans="1:23" ht="18" customHeight="1" x14ac:dyDescent="0.3">
      <c r="A170" s="474" t="s">
        <v>249</v>
      </c>
      <c r="B170" s="539">
        <v>83</v>
      </c>
      <c r="C170" s="540">
        <v>60</v>
      </c>
      <c r="D170" s="541">
        <v>143</v>
      </c>
      <c r="E170" s="539">
        <v>35</v>
      </c>
      <c r="F170" s="540">
        <v>28</v>
      </c>
      <c r="G170" s="542">
        <v>63</v>
      </c>
      <c r="H170" s="543">
        <v>20</v>
      </c>
      <c r="I170" s="544">
        <v>14</v>
      </c>
      <c r="J170" s="542">
        <v>34</v>
      </c>
      <c r="K170" s="543">
        <v>15</v>
      </c>
      <c r="L170" s="544">
        <v>14</v>
      </c>
      <c r="M170" s="545">
        <v>29</v>
      </c>
      <c r="N170" s="539">
        <v>12</v>
      </c>
      <c r="O170" s="540">
        <v>5</v>
      </c>
      <c r="P170" s="541">
        <v>17</v>
      </c>
      <c r="Q170" s="539">
        <v>2</v>
      </c>
      <c r="R170" s="540">
        <v>3</v>
      </c>
      <c r="S170" s="541">
        <v>5</v>
      </c>
      <c r="T170" s="539">
        <v>1</v>
      </c>
      <c r="U170" s="540">
        <v>0</v>
      </c>
      <c r="V170" s="546">
        <v>1</v>
      </c>
      <c r="W170" s="547">
        <v>229</v>
      </c>
    </row>
    <row r="171" spans="1:23" ht="18" customHeight="1" x14ac:dyDescent="0.3">
      <c r="A171" s="474" t="s">
        <v>248</v>
      </c>
      <c r="B171" s="539">
        <v>104</v>
      </c>
      <c r="C171" s="540">
        <v>101</v>
      </c>
      <c r="D171" s="541">
        <v>205</v>
      </c>
      <c r="E171" s="539">
        <v>80</v>
      </c>
      <c r="F171" s="540">
        <v>57</v>
      </c>
      <c r="G171" s="542">
        <v>137</v>
      </c>
      <c r="H171" s="543">
        <v>48</v>
      </c>
      <c r="I171" s="544">
        <v>33</v>
      </c>
      <c r="J171" s="542">
        <v>81</v>
      </c>
      <c r="K171" s="543">
        <v>32</v>
      </c>
      <c r="L171" s="544">
        <v>24</v>
      </c>
      <c r="M171" s="545">
        <v>56</v>
      </c>
      <c r="N171" s="539">
        <v>19</v>
      </c>
      <c r="O171" s="540">
        <v>29</v>
      </c>
      <c r="P171" s="541">
        <v>48</v>
      </c>
      <c r="Q171" s="539">
        <v>9</v>
      </c>
      <c r="R171" s="540">
        <v>8</v>
      </c>
      <c r="S171" s="541">
        <v>17</v>
      </c>
      <c r="T171" s="539">
        <v>1</v>
      </c>
      <c r="U171" s="540">
        <v>4</v>
      </c>
      <c r="V171" s="546">
        <v>5</v>
      </c>
      <c r="W171" s="547">
        <v>412</v>
      </c>
    </row>
    <row r="172" spans="1:23" ht="18" customHeight="1" x14ac:dyDescent="0.3">
      <c r="A172" s="474" t="s">
        <v>250</v>
      </c>
      <c r="B172" s="539">
        <v>133</v>
      </c>
      <c r="C172" s="540">
        <v>101</v>
      </c>
      <c r="D172" s="541">
        <v>234</v>
      </c>
      <c r="E172" s="539">
        <v>62</v>
      </c>
      <c r="F172" s="540">
        <v>52</v>
      </c>
      <c r="G172" s="542">
        <v>114</v>
      </c>
      <c r="H172" s="543">
        <v>42</v>
      </c>
      <c r="I172" s="544">
        <v>30</v>
      </c>
      <c r="J172" s="542">
        <v>72</v>
      </c>
      <c r="K172" s="543">
        <v>20</v>
      </c>
      <c r="L172" s="544">
        <v>22</v>
      </c>
      <c r="M172" s="545">
        <v>42</v>
      </c>
      <c r="N172" s="539">
        <v>17</v>
      </c>
      <c r="O172" s="540">
        <v>18</v>
      </c>
      <c r="P172" s="541">
        <v>35</v>
      </c>
      <c r="Q172" s="539">
        <v>6</v>
      </c>
      <c r="R172" s="540">
        <v>4</v>
      </c>
      <c r="S172" s="541">
        <v>10</v>
      </c>
      <c r="T172" s="539">
        <v>9</v>
      </c>
      <c r="U172" s="540">
        <v>8</v>
      </c>
      <c r="V172" s="546">
        <v>17</v>
      </c>
      <c r="W172" s="547">
        <v>410</v>
      </c>
    </row>
    <row r="173" spans="1:23" ht="18" customHeight="1" x14ac:dyDescent="0.3">
      <c r="A173" s="474" t="s">
        <v>251</v>
      </c>
      <c r="B173" s="539">
        <v>11</v>
      </c>
      <c r="C173" s="540">
        <v>20</v>
      </c>
      <c r="D173" s="541">
        <v>31</v>
      </c>
      <c r="E173" s="539">
        <v>6</v>
      </c>
      <c r="F173" s="540">
        <v>5</v>
      </c>
      <c r="G173" s="542">
        <v>11</v>
      </c>
      <c r="H173" s="543">
        <v>3</v>
      </c>
      <c r="I173" s="544">
        <v>4</v>
      </c>
      <c r="J173" s="542">
        <v>7</v>
      </c>
      <c r="K173" s="543">
        <v>3</v>
      </c>
      <c r="L173" s="544">
        <v>1</v>
      </c>
      <c r="M173" s="545">
        <v>4</v>
      </c>
      <c r="N173" s="539">
        <v>3</v>
      </c>
      <c r="O173" s="540">
        <v>5</v>
      </c>
      <c r="P173" s="541">
        <v>8</v>
      </c>
      <c r="Q173" s="539">
        <v>0</v>
      </c>
      <c r="R173" s="540">
        <v>0</v>
      </c>
      <c r="S173" s="541">
        <v>0</v>
      </c>
      <c r="T173" s="539">
        <v>0</v>
      </c>
      <c r="U173" s="540">
        <v>0</v>
      </c>
      <c r="V173" s="546">
        <v>0</v>
      </c>
      <c r="W173" s="547">
        <v>50</v>
      </c>
    </row>
    <row r="174" spans="1:23" ht="18" customHeight="1" x14ac:dyDescent="0.3">
      <c r="A174" s="474" t="s">
        <v>252</v>
      </c>
      <c r="B174" s="539">
        <v>33</v>
      </c>
      <c r="C174" s="540">
        <v>28</v>
      </c>
      <c r="D174" s="541">
        <v>61</v>
      </c>
      <c r="E174" s="539">
        <v>24</v>
      </c>
      <c r="F174" s="540">
        <v>17</v>
      </c>
      <c r="G174" s="542">
        <v>41</v>
      </c>
      <c r="H174" s="543">
        <v>8</v>
      </c>
      <c r="I174" s="544">
        <v>14</v>
      </c>
      <c r="J174" s="542">
        <v>22</v>
      </c>
      <c r="K174" s="543">
        <v>16</v>
      </c>
      <c r="L174" s="544">
        <v>3</v>
      </c>
      <c r="M174" s="545">
        <v>19</v>
      </c>
      <c r="N174" s="539">
        <v>5</v>
      </c>
      <c r="O174" s="540">
        <v>8</v>
      </c>
      <c r="P174" s="541">
        <v>13</v>
      </c>
      <c r="Q174" s="539">
        <v>2</v>
      </c>
      <c r="R174" s="540">
        <v>3</v>
      </c>
      <c r="S174" s="541">
        <v>5</v>
      </c>
      <c r="T174" s="539">
        <v>3</v>
      </c>
      <c r="U174" s="540">
        <v>3</v>
      </c>
      <c r="V174" s="546">
        <v>6</v>
      </c>
      <c r="W174" s="547">
        <v>126</v>
      </c>
    </row>
    <row r="175" spans="1:23" ht="18" customHeight="1" x14ac:dyDescent="0.3">
      <c r="A175" s="474" t="s">
        <v>253</v>
      </c>
      <c r="B175" s="539">
        <v>17</v>
      </c>
      <c r="C175" s="540">
        <v>16</v>
      </c>
      <c r="D175" s="541">
        <v>33</v>
      </c>
      <c r="E175" s="539">
        <v>10</v>
      </c>
      <c r="F175" s="540">
        <v>7</v>
      </c>
      <c r="G175" s="542">
        <v>17</v>
      </c>
      <c r="H175" s="543">
        <v>8</v>
      </c>
      <c r="I175" s="544">
        <v>4</v>
      </c>
      <c r="J175" s="542">
        <v>12</v>
      </c>
      <c r="K175" s="543">
        <v>2</v>
      </c>
      <c r="L175" s="544">
        <v>3</v>
      </c>
      <c r="M175" s="545">
        <v>5</v>
      </c>
      <c r="N175" s="539">
        <v>3</v>
      </c>
      <c r="O175" s="540">
        <v>6</v>
      </c>
      <c r="P175" s="541">
        <v>9</v>
      </c>
      <c r="Q175" s="539">
        <v>0</v>
      </c>
      <c r="R175" s="540">
        <v>1</v>
      </c>
      <c r="S175" s="541">
        <v>1</v>
      </c>
      <c r="T175" s="539">
        <v>2</v>
      </c>
      <c r="U175" s="540">
        <v>0</v>
      </c>
      <c r="V175" s="546">
        <v>2</v>
      </c>
      <c r="W175" s="547">
        <v>62</v>
      </c>
    </row>
    <row r="176" spans="1:23" ht="18" customHeight="1" x14ac:dyDescent="0.3">
      <c r="A176" s="474" t="s">
        <v>254</v>
      </c>
      <c r="B176" s="539">
        <v>231</v>
      </c>
      <c r="C176" s="540">
        <v>227</v>
      </c>
      <c r="D176" s="541">
        <v>458</v>
      </c>
      <c r="E176" s="539">
        <v>99</v>
      </c>
      <c r="F176" s="540">
        <v>103</v>
      </c>
      <c r="G176" s="542">
        <v>202</v>
      </c>
      <c r="H176" s="543">
        <v>63</v>
      </c>
      <c r="I176" s="544">
        <v>72</v>
      </c>
      <c r="J176" s="542">
        <v>135</v>
      </c>
      <c r="K176" s="543">
        <v>36</v>
      </c>
      <c r="L176" s="544">
        <v>31</v>
      </c>
      <c r="M176" s="545">
        <v>67</v>
      </c>
      <c r="N176" s="539">
        <v>43</v>
      </c>
      <c r="O176" s="540">
        <v>42</v>
      </c>
      <c r="P176" s="541">
        <v>85</v>
      </c>
      <c r="Q176" s="539">
        <v>11</v>
      </c>
      <c r="R176" s="540">
        <v>8</v>
      </c>
      <c r="S176" s="541">
        <v>19</v>
      </c>
      <c r="T176" s="539">
        <v>2</v>
      </c>
      <c r="U176" s="540">
        <v>2</v>
      </c>
      <c r="V176" s="546">
        <v>4</v>
      </c>
      <c r="W176" s="547">
        <v>768</v>
      </c>
    </row>
    <row r="177" spans="1:23" ht="18" customHeight="1" x14ac:dyDescent="0.3">
      <c r="A177" s="474" t="s">
        <v>256</v>
      </c>
      <c r="B177" s="539">
        <v>150</v>
      </c>
      <c r="C177" s="540">
        <v>159</v>
      </c>
      <c r="D177" s="541">
        <v>309</v>
      </c>
      <c r="E177" s="539">
        <v>77</v>
      </c>
      <c r="F177" s="540">
        <v>75</v>
      </c>
      <c r="G177" s="542">
        <v>152</v>
      </c>
      <c r="H177" s="543">
        <v>52</v>
      </c>
      <c r="I177" s="544">
        <v>51</v>
      </c>
      <c r="J177" s="542">
        <v>103</v>
      </c>
      <c r="K177" s="543">
        <v>25</v>
      </c>
      <c r="L177" s="544">
        <v>24</v>
      </c>
      <c r="M177" s="545">
        <v>49</v>
      </c>
      <c r="N177" s="539">
        <v>32</v>
      </c>
      <c r="O177" s="540">
        <v>41</v>
      </c>
      <c r="P177" s="541">
        <v>73</v>
      </c>
      <c r="Q177" s="539">
        <v>4</v>
      </c>
      <c r="R177" s="540">
        <v>8</v>
      </c>
      <c r="S177" s="541">
        <v>12</v>
      </c>
      <c r="T177" s="539">
        <v>2</v>
      </c>
      <c r="U177" s="540">
        <v>2</v>
      </c>
      <c r="V177" s="546">
        <v>4</v>
      </c>
      <c r="W177" s="547">
        <v>550</v>
      </c>
    </row>
    <row r="178" spans="1:23" ht="18" customHeight="1" x14ac:dyDescent="0.3">
      <c r="A178" s="474" t="s">
        <v>255</v>
      </c>
      <c r="B178" s="539">
        <v>33</v>
      </c>
      <c r="C178" s="540">
        <v>14</v>
      </c>
      <c r="D178" s="541">
        <v>47</v>
      </c>
      <c r="E178" s="539">
        <v>18</v>
      </c>
      <c r="F178" s="540">
        <v>22</v>
      </c>
      <c r="G178" s="542">
        <v>40</v>
      </c>
      <c r="H178" s="543">
        <v>16</v>
      </c>
      <c r="I178" s="544">
        <v>19</v>
      </c>
      <c r="J178" s="542">
        <v>35</v>
      </c>
      <c r="K178" s="543">
        <v>2</v>
      </c>
      <c r="L178" s="544">
        <v>3</v>
      </c>
      <c r="M178" s="545">
        <v>5</v>
      </c>
      <c r="N178" s="539">
        <v>3</v>
      </c>
      <c r="O178" s="540">
        <v>5</v>
      </c>
      <c r="P178" s="541">
        <v>8</v>
      </c>
      <c r="Q178" s="539">
        <v>0</v>
      </c>
      <c r="R178" s="540">
        <v>5</v>
      </c>
      <c r="S178" s="541">
        <v>5</v>
      </c>
      <c r="T178" s="539">
        <v>2</v>
      </c>
      <c r="U178" s="540">
        <v>0</v>
      </c>
      <c r="V178" s="546">
        <v>2</v>
      </c>
      <c r="W178" s="547">
        <v>102</v>
      </c>
    </row>
    <row r="179" spans="1:23" ht="18" customHeight="1" x14ac:dyDescent="0.3">
      <c r="A179" s="474" t="s">
        <v>257</v>
      </c>
      <c r="B179" s="539">
        <v>31</v>
      </c>
      <c r="C179" s="540">
        <v>25</v>
      </c>
      <c r="D179" s="541">
        <v>56</v>
      </c>
      <c r="E179" s="539">
        <v>9</v>
      </c>
      <c r="F179" s="540">
        <v>7</v>
      </c>
      <c r="G179" s="542">
        <v>16</v>
      </c>
      <c r="H179" s="543">
        <v>6</v>
      </c>
      <c r="I179" s="544">
        <v>5</v>
      </c>
      <c r="J179" s="542">
        <v>11</v>
      </c>
      <c r="K179" s="543">
        <v>3</v>
      </c>
      <c r="L179" s="544">
        <v>2</v>
      </c>
      <c r="M179" s="545">
        <v>5</v>
      </c>
      <c r="N179" s="539">
        <v>5</v>
      </c>
      <c r="O179" s="540">
        <v>2</v>
      </c>
      <c r="P179" s="541">
        <v>7</v>
      </c>
      <c r="Q179" s="539">
        <v>2</v>
      </c>
      <c r="R179" s="540">
        <v>0</v>
      </c>
      <c r="S179" s="541">
        <v>2</v>
      </c>
      <c r="T179" s="539">
        <v>3</v>
      </c>
      <c r="U179" s="540">
        <v>0</v>
      </c>
      <c r="V179" s="546">
        <v>3</v>
      </c>
      <c r="W179" s="547">
        <v>84</v>
      </c>
    </row>
    <row r="180" spans="1:23" ht="18" customHeight="1" x14ac:dyDescent="0.3">
      <c r="A180" s="474" t="s">
        <v>258</v>
      </c>
      <c r="B180" s="539">
        <v>151</v>
      </c>
      <c r="C180" s="540">
        <v>138</v>
      </c>
      <c r="D180" s="541">
        <v>289</v>
      </c>
      <c r="E180" s="539">
        <v>53</v>
      </c>
      <c r="F180" s="540">
        <v>55</v>
      </c>
      <c r="G180" s="542">
        <v>108</v>
      </c>
      <c r="H180" s="543">
        <v>34</v>
      </c>
      <c r="I180" s="544">
        <v>29</v>
      </c>
      <c r="J180" s="542">
        <v>63</v>
      </c>
      <c r="K180" s="543">
        <v>19</v>
      </c>
      <c r="L180" s="544">
        <v>26</v>
      </c>
      <c r="M180" s="545">
        <v>45</v>
      </c>
      <c r="N180" s="539">
        <v>26</v>
      </c>
      <c r="O180" s="540">
        <v>31</v>
      </c>
      <c r="P180" s="541">
        <v>57</v>
      </c>
      <c r="Q180" s="539">
        <v>6</v>
      </c>
      <c r="R180" s="540">
        <v>4</v>
      </c>
      <c r="S180" s="541">
        <v>10</v>
      </c>
      <c r="T180" s="539">
        <v>4</v>
      </c>
      <c r="U180" s="540">
        <v>1</v>
      </c>
      <c r="V180" s="546">
        <v>5</v>
      </c>
      <c r="W180" s="547">
        <v>469</v>
      </c>
    </row>
    <row r="181" spans="1:23" ht="18" customHeight="1" x14ac:dyDescent="0.3">
      <c r="A181" s="474" t="s">
        <v>259</v>
      </c>
      <c r="B181" s="539">
        <v>397</v>
      </c>
      <c r="C181" s="540">
        <v>424</v>
      </c>
      <c r="D181" s="541">
        <v>821</v>
      </c>
      <c r="E181" s="539">
        <v>162</v>
      </c>
      <c r="F181" s="540">
        <v>125</v>
      </c>
      <c r="G181" s="542">
        <v>287</v>
      </c>
      <c r="H181" s="543">
        <v>105</v>
      </c>
      <c r="I181" s="544">
        <v>83</v>
      </c>
      <c r="J181" s="542">
        <v>188</v>
      </c>
      <c r="K181" s="543">
        <v>57</v>
      </c>
      <c r="L181" s="544">
        <v>42</v>
      </c>
      <c r="M181" s="545">
        <v>99</v>
      </c>
      <c r="N181" s="539">
        <v>73</v>
      </c>
      <c r="O181" s="540">
        <v>77</v>
      </c>
      <c r="P181" s="541">
        <v>150</v>
      </c>
      <c r="Q181" s="539">
        <v>17</v>
      </c>
      <c r="R181" s="540">
        <v>21</v>
      </c>
      <c r="S181" s="541">
        <v>38</v>
      </c>
      <c r="T181" s="539">
        <v>6</v>
      </c>
      <c r="U181" s="540">
        <v>2</v>
      </c>
      <c r="V181" s="546">
        <v>8</v>
      </c>
      <c r="W181" s="547">
        <v>1304</v>
      </c>
    </row>
    <row r="182" spans="1:23" ht="18" customHeight="1" x14ac:dyDescent="0.3">
      <c r="A182" s="474" t="s">
        <v>349</v>
      </c>
      <c r="B182" s="539">
        <v>3</v>
      </c>
      <c r="C182" s="540">
        <v>5</v>
      </c>
      <c r="D182" s="541">
        <v>8</v>
      </c>
      <c r="E182" s="539">
        <v>1</v>
      </c>
      <c r="F182" s="540">
        <v>1</v>
      </c>
      <c r="G182" s="542">
        <v>2</v>
      </c>
      <c r="H182" s="543">
        <v>0</v>
      </c>
      <c r="I182" s="544">
        <v>1</v>
      </c>
      <c r="J182" s="542">
        <v>1</v>
      </c>
      <c r="K182" s="543">
        <v>1</v>
      </c>
      <c r="L182" s="544">
        <v>0</v>
      </c>
      <c r="M182" s="545">
        <v>1</v>
      </c>
      <c r="N182" s="539">
        <v>1</v>
      </c>
      <c r="O182" s="540">
        <v>2</v>
      </c>
      <c r="P182" s="541">
        <v>3</v>
      </c>
      <c r="Q182" s="539">
        <v>0</v>
      </c>
      <c r="R182" s="540">
        <v>0</v>
      </c>
      <c r="S182" s="541">
        <v>0</v>
      </c>
      <c r="T182" s="539">
        <v>0</v>
      </c>
      <c r="U182" s="540">
        <v>0</v>
      </c>
      <c r="V182" s="546">
        <v>0</v>
      </c>
      <c r="W182" s="547">
        <v>13</v>
      </c>
    </row>
    <row r="183" spans="1:23" ht="18" customHeight="1" x14ac:dyDescent="0.3">
      <c r="A183" s="474" t="s">
        <v>260</v>
      </c>
      <c r="B183" s="539">
        <v>40</v>
      </c>
      <c r="C183" s="540">
        <v>20</v>
      </c>
      <c r="D183" s="541">
        <v>60</v>
      </c>
      <c r="E183" s="539">
        <v>17</v>
      </c>
      <c r="F183" s="540">
        <v>12</v>
      </c>
      <c r="G183" s="542">
        <v>29</v>
      </c>
      <c r="H183" s="543">
        <v>10</v>
      </c>
      <c r="I183" s="544">
        <v>5</v>
      </c>
      <c r="J183" s="542">
        <v>15</v>
      </c>
      <c r="K183" s="543">
        <v>7</v>
      </c>
      <c r="L183" s="544">
        <v>7</v>
      </c>
      <c r="M183" s="545">
        <v>14</v>
      </c>
      <c r="N183" s="539">
        <v>5</v>
      </c>
      <c r="O183" s="540">
        <v>7</v>
      </c>
      <c r="P183" s="541">
        <v>12</v>
      </c>
      <c r="Q183" s="539">
        <v>3</v>
      </c>
      <c r="R183" s="540">
        <v>1</v>
      </c>
      <c r="S183" s="541">
        <v>4</v>
      </c>
      <c r="T183" s="539">
        <v>0</v>
      </c>
      <c r="U183" s="540">
        <v>0</v>
      </c>
      <c r="V183" s="546">
        <v>0</v>
      </c>
      <c r="W183" s="547">
        <v>105</v>
      </c>
    </row>
    <row r="184" spans="1:23" ht="18" customHeight="1" x14ac:dyDescent="0.3">
      <c r="A184" s="474" t="s">
        <v>350</v>
      </c>
      <c r="B184" s="539">
        <v>22</v>
      </c>
      <c r="C184" s="540">
        <v>19</v>
      </c>
      <c r="D184" s="541">
        <v>41</v>
      </c>
      <c r="E184" s="539">
        <v>11</v>
      </c>
      <c r="F184" s="540">
        <v>6</v>
      </c>
      <c r="G184" s="542">
        <v>17</v>
      </c>
      <c r="H184" s="543">
        <v>6</v>
      </c>
      <c r="I184" s="544">
        <v>4</v>
      </c>
      <c r="J184" s="542">
        <v>10</v>
      </c>
      <c r="K184" s="543">
        <v>5</v>
      </c>
      <c r="L184" s="544">
        <v>2</v>
      </c>
      <c r="M184" s="545">
        <v>7</v>
      </c>
      <c r="N184" s="539">
        <v>3</v>
      </c>
      <c r="O184" s="540">
        <v>6</v>
      </c>
      <c r="P184" s="541">
        <v>9</v>
      </c>
      <c r="Q184" s="539">
        <v>0</v>
      </c>
      <c r="R184" s="540">
        <v>0</v>
      </c>
      <c r="S184" s="541">
        <v>0</v>
      </c>
      <c r="T184" s="539">
        <v>1</v>
      </c>
      <c r="U184" s="540">
        <v>0</v>
      </c>
      <c r="V184" s="546">
        <v>1</v>
      </c>
      <c r="W184" s="547">
        <v>68</v>
      </c>
    </row>
    <row r="185" spans="1:23" ht="16.5" customHeight="1" x14ac:dyDescent="0.3">
      <c r="A185" s="474" t="s">
        <v>208</v>
      </c>
      <c r="B185" s="539">
        <v>9</v>
      </c>
      <c r="C185" s="540">
        <v>10</v>
      </c>
      <c r="D185" s="541">
        <v>19</v>
      </c>
      <c r="E185" s="539">
        <v>3</v>
      </c>
      <c r="F185" s="540">
        <v>3</v>
      </c>
      <c r="G185" s="542">
        <v>6</v>
      </c>
      <c r="H185" s="543">
        <v>3</v>
      </c>
      <c r="I185" s="544">
        <v>3</v>
      </c>
      <c r="J185" s="542">
        <v>6</v>
      </c>
      <c r="K185" s="543">
        <v>0</v>
      </c>
      <c r="L185" s="544">
        <v>0</v>
      </c>
      <c r="M185" s="545">
        <v>0</v>
      </c>
      <c r="N185" s="539">
        <v>1</v>
      </c>
      <c r="O185" s="540">
        <v>2</v>
      </c>
      <c r="P185" s="541">
        <v>3</v>
      </c>
      <c r="Q185" s="539">
        <v>0</v>
      </c>
      <c r="R185" s="540">
        <v>0</v>
      </c>
      <c r="S185" s="541">
        <v>0</v>
      </c>
      <c r="T185" s="539">
        <v>0</v>
      </c>
      <c r="U185" s="540">
        <v>0</v>
      </c>
      <c r="V185" s="546">
        <v>0</v>
      </c>
      <c r="W185" s="547">
        <v>28</v>
      </c>
    </row>
    <row r="186" spans="1:23" ht="16.5" customHeight="1" x14ac:dyDescent="0.3">
      <c r="A186" s="474" t="s">
        <v>351</v>
      </c>
      <c r="B186" s="548">
        <v>503</v>
      </c>
      <c r="C186" s="549">
        <v>551</v>
      </c>
      <c r="D186" s="550">
        <v>1054</v>
      </c>
      <c r="E186" s="548">
        <v>282</v>
      </c>
      <c r="F186" s="549">
        <v>309</v>
      </c>
      <c r="G186" s="551">
        <v>591</v>
      </c>
      <c r="H186" s="552">
        <v>216</v>
      </c>
      <c r="I186" s="553">
        <v>241</v>
      </c>
      <c r="J186" s="551">
        <v>457</v>
      </c>
      <c r="K186" s="552">
        <v>66</v>
      </c>
      <c r="L186" s="553">
        <v>68</v>
      </c>
      <c r="M186" s="554">
        <v>134</v>
      </c>
      <c r="N186" s="548">
        <v>139</v>
      </c>
      <c r="O186" s="549">
        <v>147</v>
      </c>
      <c r="P186" s="550">
        <v>286</v>
      </c>
      <c r="Q186" s="548">
        <v>8</v>
      </c>
      <c r="R186" s="549">
        <v>5</v>
      </c>
      <c r="S186" s="550">
        <v>13</v>
      </c>
      <c r="T186" s="548">
        <v>8</v>
      </c>
      <c r="U186" s="549">
        <v>5</v>
      </c>
      <c r="V186" s="555">
        <v>13</v>
      </c>
      <c r="W186" s="556">
        <v>1957</v>
      </c>
    </row>
    <row r="187" spans="1:23" ht="23.25" customHeight="1" thickBot="1" x14ac:dyDescent="0.35">
      <c r="A187" s="475" t="s">
        <v>352</v>
      </c>
      <c r="B187" s="557">
        <v>4</v>
      </c>
      <c r="C187" s="558">
        <v>3</v>
      </c>
      <c r="D187" s="559">
        <v>7</v>
      </c>
      <c r="E187" s="557">
        <v>1</v>
      </c>
      <c r="F187" s="558">
        <v>2</v>
      </c>
      <c r="G187" s="560">
        <v>3</v>
      </c>
      <c r="H187" s="561">
        <v>0</v>
      </c>
      <c r="I187" s="562">
        <v>1</v>
      </c>
      <c r="J187" s="560">
        <v>1</v>
      </c>
      <c r="K187" s="561">
        <v>1</v>
      </c>
      <c r="L187" s="562">
        <v>1</v>
      </c>
      <c r="M187" s="563">
        <v>2</v>
      </c>
      <c r="N187" s="557">
        <v>0</v>
      </c>
      <c r="O187" s="558">
        <v>0</v>
      </c>
      <c r="P187" s="559">
        <v>0</v>
      </c>
      <c r="Q187" s="557">
        <v>0</v>
      </c>
      <c r="R187" s="558">
        <v>0</v>
      </c>
      <c r="S187" s="559">
        <v>0</v>
      </c>
      <c r="T187" s="557">
        <v>0</v>
      </c>
      <c r="U187" s="558">
        <v>0</v>
      </c>
      <c r="V187" s="564">
        <v>0</v>
      </c>
      <c r="W187" s="565">
        <v>10</v>
      </c>
    </row>
    <row r="188" spans="1:23" ht="23.25" customHeight="1" thickBot="1" x14ac:dyDescent="0.35">
      <c r="A188" s="61"/>
      <c r="B188" s="219">
        <v>103085</v>
      </c>
      <c r="C188" s="254">
        <v>108090</v>
      </c>
      <c r="D188" s="577">
        <v>211175</v>
      </c>
      <c r="E188" s="219">
        <v>55824</v>
      </c>
      <c r="F188" s="254">
        <v>49047</v>
      </c>
      <c r="G188" s="578">
        <v>104871</v>
      </c>
      <c r="H188" s="223">
        <v>35762</v>
      </c>
      <c r="I188" s="223">
        <v>34395</v>
      </c>
      <c r="J188" s="223">
        <v>70157</v>
      </c>
      <c r="K188" s="223">
        <v>20062</v>
      </c>
      <c r="L188" s="223">
        <v>14652</v>
      </c>
      <c r="M188" s="224">
        <v>34714</v>
      </c>
      <c r="N188" s="219">
        <v>23862</v>
      </c>
      <c r="O188" s="254">
        <v>27687</v>
      </c>
      <c r="P188" s="577">
        <v>51549</v>
      </c>
      <c r="Q188" s="219">
        <v>4786</v>
      </c>
      <c r="R188" s="254">
        <v>3883</v>
      </c>
      <c r="S188" s="577">
        <v>8669</v>
      </c>
      <c r="T188" s="219">
        <v>3869</v>
      </c>
      <c r="U188" s="254">
        <v>2547</v>
      </c>
      <c r="V188" s="579">
        <v>6416</v>
      </c>
      <c r="W188" s="219">
        <v>382680</v>
      </c>
    </row>
    <row r="189" spans="1:23" s="258" customFormat="1" ht="23.25" customHeight="1" x14ac:dyDescent="0.3">
      <c r="A189" s="61"/>
      <c r="K189" s="259"/>
    </row>
    <row r="190" spans="1:23" s="258" customFormat="1" x14ac:dyDescent="0.3">
      <c r="A190" s="268" t="s">
        <v>302</v>
      </c>
      <c r="B190" s="92" t="s">
        <v>303</v>
      </c>
      <c r="C190" s="267"/>
      <c r="D190" s="26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</row>
    <row r="191" spans="1:23" s="258" customFormat="1" x14ac:dyDescent="0.3">
      <c r="A191" s="268"/>
      <c r="B191" s="92"/>
      <c r="C191" s="267"/>
      <c r="D191" s="267"/>
      <c r="E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</row>
    <row r="192" spans="1:23" ht="13" x14ac:dyDescent="0.3">
      <c r="B192" s="643" t="s">
        <v>372</v>
      </c>
      <c r="C192" s="643"/>
      <c r="D192" s="643"/>
      <c r="E192" s="643"/>
      <c r="F192" s="643"/>
      <c r="G192" s="643"/>
      <c r="H192" s="643"/>
      <c r="I192" s="643"/>
      <c r="J192" s="643"/>
      <c r="K192" s="643"/>
      <c r="L192" s="643"/>
      <c r="M192" s="643"/>
      <c r="N192" s="643"/>
      <c r="O192" s="643"/>
      <c r="P192" s="643"/>
      <c r="Q192" s="643"/>
      <c r="R192" s="643"/>
      <c r="S192" s="643"/>
      <c r="T192" s="643"/>
      <c r="U192" s="643"/>
      <c r="V192" s="643"/>
      <c r="W192" s="643"/>
    </row>
    <row r="193" spans="2:23" ht="13" x14ac:dyDescent="0.3">
      <c r="B193" s="596" t="s">
        <v>361</v>
      </c>
      <c r="C193" s="596"/>
      <c r="D193" s="596"/>
      <c r="E193" s="596"/>
      <c r="F193" s="596"/>
      <c r="G193" s="596"/>
      <c r="H193" s="596"/>
      <c r="I193" s="596"/>
      <c r="J193" s="596"/>
      <c r="K193" s="596"/>
      <c r="L193" s="596"/>
      <c r="M193" s="596"/>
      <c r="N193" s="596"/>
      <c r="O193" s="596"/>
      <c r="P193" s="596"/>
      <c r="Q193" s="596"/>
      <c r="R193" s="596"/>
      <c r="S193" s="596"/>
      <c r="T193" s="596"/>
      <c r="U193" s="596"/>
      <c r="V193" s="596"/>
      <c r="W193" s="596"/>
    </row>
    <row r="194" spans="2:23" x14ac:dyDescent="0.3">
      <c r="K194" s="62"/>
    </row>
  </sheetData>
  <mergeCells count="12">
    <mergeCell ref="B2:V2"/>
    <mergeCell ref="B4:V4"/>
    <mergeCell ref="B6:D6"/>
    <mergeCell ref="E6:G6"/>
    <mergeCell ref="H6:J6"/>
    <mergeCell ref="K6:M6"/>
    <mergeCell ref="B193:W193"/>
    <mergeCell ref="N6:P6"/>
    <mergeCell ref="Q6:S6"/>
    <mergeCell ref="T6:V6"/>
    <mergeCell ref="W6:W7"/>
    <mergeCell ref="B192:W192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6" manualBreakCount="6">
    <brk id="23" max="10" man="1"/>
    <brk id="42" max="10" man="1"/>
    <brk id="61" max="10" man="1"/>
    <brk id="79" max="10" man="1"/>
    <brk id="98" max="10" man="1"/>
    <brk id="163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36"/>
  <sheetViews>
    <sheetView topLeftCell="B19" zoomScaleNormal="100" zoomScaleSheetLayoutView="100" zoomScalePageLayoutView="70" workbookViewId="0">
      <selection activeCell="V15" activeCellId="4" sqref="D15 G15 P15 S15 V15"/>
    </sheetView>
  </sheetViews>
  <sheetFormatPr baseColWidth="10" defaultColWidth="11.453125" defaultRowHeight="12" x14ac:dyDescent="0.3"/>
  <cols>
    <col min="1" max="1" width="28" style="30" customWidth="1"/>
    <col min="2" max="2" width="7.1796875" style="30" customWidth="1"/>
    <col min="3" max="3" width="7.54296875" style="30" customWidth="1"/>
    <col min="4" max="22" width="7.1796875" style="30" customWidth="1"/>
    <col min="23" max="23" width="7.453125" style="30" customWidth="1"/>
    <col min="24" max="16384" width="11.453125" style="30"/>
  </cols>
  <sheetData>
    <row r="2" spans="1:23" ht="21" x14ac:dyDescent="0.5">
      <c r="A2" s="260"/>
      <c r="B2" s="605" t="s">
        <v>310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</row>
    <row r="3" spans="1:23" ht="13" x14ac:dyDescent="0.3">
      <c r="U3" s="59" t="s">
        <v>276</v>
      </c>
    </row>
    <row r="4" spans="1:23" ht="14.5" x14ac:dyDescent="0.35">
      <c r="B4" s="605" t="s">
        <v>378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</row>
    <row r="5" spans="1:23" ht="12.5" thickBot="1" x14ac:dyDescent="0.35"/>
    <row r="6" spans="1:23" ht="12.5" thickTop="1" x14ac:dyDescent="0.3">
      <c r="B6" s="644" t="s">
        <v>37</v>
      </c>
      <c r="C6" s="639"/>
      <c r="D6" s="645"/>
      <c r="E6" s="646" t="s">
        <v>49</v>
      </c>
      <c r="F6" s="647"/>
      <c r="G6" s="647"/>
      <c r="H6" s="648" t="s">
        <v>299</v>
      </c>
      <c r="I6" s="648"/>
      <c r="J6" s="648"/>
      <c r="K6" s="648" t="s">
        <v>10</v>
      </c>
      <c r="L6" s="648"/>
      <c r="M6" s="649"/>
      <c r="N6" s="638" t="s">
        <v>12</v>
      </c>
      <c r="O6" s="639"/>
      <c r="P6" s="640"/>
      <c r="Q6" s="638" t="s">
        <v>300</v>
      </c>
      <c r="R6" s="639"/>
      <c r="S6" s="640"/>
      <c r="T6" s="638" t="s">
        <v>301</v>
      </c>
      <c r="U6" s="639"/>
      <c r="V6" s="640"/>
      <c r="W6" s="650" t="s">
        <v>15</v>
      </c>
    </row>
    <row r="7" spans="1:23" ht="12.5" thickBot="1" x14ac:dyDescent="0.35">
      <c r="B7" s="247" t="s">
        <v>38</v>
      </c>
      <c r="C7" s="248" t="s">
        <v>39</v>
      </c>
      <c r="D7" s="249" t="s">
        <v>44</v>
      </c>
      <c r="E7" s="250" t="s">
        <v>38</v>
      </c>
      <c r="F7" s="248" t="s">
        <v>39</v>
      </c>
      <c r="G7" s="251" t="s">
        <v>44</v>
      </c>
      <c r="H7" s="255" t="s">
        <v>38</v>
      </c>
      <c r="I7" s="255" t="s">
        <v>39</v>
      </c>
      <c r="J7" s="256" t="s">
        <v>44</v>
      </c>
      <c r="K7" s="255" t="s">
        <v>38</v>
      </c>
      <c r="L7" s="255" t="s">
        <v>39</v>
      </c>
      <c r="M7" s="257" t="s">
        <v>44</v>
      </c>
      <c r="N7" s="252" t="s">
        <v>38</v>
      </c>
      <c r="O7" s="248" t="s">
        <v>39</v>
      </c>
      <c r="P7" s="253" t="s">
        <v>44</v>
      </c>
      <c r="Q7" s="252" t="s">
        <v>38</v>
      </c>
      <c r="R7" s="248" t="s">
        <v>39</v>
      </c>
      <c r="S7" s="253" t="s">
        <v>44</v>
      </c>
      <c r="T7" s="252" t="s">
        <v>38</v>
      </c>
      <c r="U7" s="248" t="s">
        <v>39</v>
      </c>
      <c r="V7" s="253" t="s">
        <v>44</v>
      </c>
      <c r="W7" s="651"/>
    </row>
    <row r="8" spans="1:23" ht="23.25" customHeight="1" x14ac:dyDescent="0.3">
      <c r="A8" s="60" t="s">
        <v>312</v>
      </c>
      <c r="B8" s="532">
        <v>3325</v>
      </c>
      <c r="C8" s="531">
        <v>3595</v>
      </c>
      <c r="D8" s="533">
        <v>6920</v>
      </c>
      <c r="E8" s="532">
        <v>2245</v>
      </c>
      <c r="F8" s="531">
        <v>1847</v>
      </c>
      <c r="G8" s="534">
        <v>4092</v>
      </c>
      <c r="H8" s="535">
        <v>1511</v>
      </c>
      <c r="I8" s="530">
        <v>1328</v>
      </c>
      <c r="J8" s="534">
        <v>2839</v>
      </c>
      <c r="K8" s="535">
        <v>734</v>
      </c>
      <c r="L8" s="530">
        <v>519</v>
      </c>
      <c r="M8" s="536">
        <v>1253</v>
      </c>
      <c r="N8" s="532">
        <v>895</v>
      </c>
      <c r="O8" s="531">
        <v>1024</v>
      </c>
      <c r="P8" s="533">
        <v>1919</v>
      </c>
      <c r="Q8" s="532">
        <v>163</v>
      </c>
      <c r="R8" s="531">
        <v>134</v>
      </c>
      <c r="S8" s="533">
        <v>297</v>
      </c>
      <c r="T8" s="532">
        <v>76</v>
      </c>
      <c r="U8" s="531">
        <v>62</v>
      </c>
      <c r="V8" s="533">
        <v>138</v>
      </c>
      <c r="W8" s="533">
        <v>13366</v>
      </c>
    </row>
    <row r="9" spans="1:23" ht="23.25" customHeight="1" x14ac:dyDescent="0.3">
      <c r="A9" s="60" t="s">
        <v>313</v>
      </c>
      <c r="B9" s="539">
        <v>2324</v>
      </c>
      <c r="C9" s="540">
        <v>3133</v>
      </c>
      <c r="D9" s="541">
        <v>5457</v>
      </c>
      <c r="E9" s="539">
        <v>1257</v>
      </c>
      <c r="F9" s="540">
        <v>1363</v>
      </c>
      <c r="G9" s="542">
        <v>2620</v>
      </c>
      <c r="H9" s="543">
        <v>852</v>
      </c>
      <c r="I9" s="544">
        <v>1054</v>
      </c>
      <c r="J9" s="542">
        <v>1906</v>
      </c>
      <c r="K9" s="543">
        <v>405</v>
      </c>
      <c r="L9" s="544">
        <v>309</v>
      </c>
      <c r="M9" s="545">
        <v>714</v>
      </c>
      <c r="N9" s="539">
        <v>677</v>
      </c>
      <c r="O9" s="540">
        <v>838</v>
      </c>
      <c r="P9" s="541">
        <v>1515</v>
      </c>
      <c r="Q9" s="539">
        <v>116</v>
      </c>
      <c r="R9" s="540">
        <v>94</v>
      </c>
      <c r="S9" s="541">
        <v>210</v>
      </c>
      <c r="T9" s="539">
        <v>45</v>
      </c>
      <c r="U9" s="540">
        <v>44</v>
      </c>
      <c r="V9" s="541">
        <v>89</v>
      </c>
      <c r="W9" s="541">
        <v>9891</v>
      </c>
    </row>
    <row r="10" spans="1:23" ht="23.25" customHeight="1" x14ac:dyDescent="0.3">
      <c r="A10" s="60" t="s">
        <v>314</v>
      </c>
      <c r="B10" s="539">
        <v>1485</v>
      </c>
      <c r="C10" s="540">
        <v>1882</v>
      </c>
      <c r="D10" s="541">
        <v>3367</v>
      </c>
      <c r="E10" s="539">
        <v>868</v>
      </c>
      <c r="F10" s="540">
        <v>908</v>
      </c>
      <c r="G10" s="542">
        <v>1776</v>
      </c>
      <c r="H10" s="543">
        <v>615</v>
      </c>
      <c r="I10" s="544">
        <v>681</v>
      </c>
      <c r="J10" s="542">
        <v>1296</v>
      </c>
      <c r="K10" s="543">
        <v>253</v>
      </c>
      <c r="L10" s="544">
        <v>227</v>
      </c>
      <c r="M10" s="545">
        <v>480</v>
      </c>
      <c r="N10" s="539">
        <v>443</v>
      </c>
      <c r="O10" s="540">
        <v>585</v>
      </c>
      <c r="P10" s="541">
        <v>1028</v>
      </c>
      <c r="Q10" s="539">
        <v>76</v>
      </c>
      <c r="R10" s="540">
        <v>78</v>
      </c>
      <c r="S10" s="541">
        <v>154</v>
      </c>
      <c r="T10" s="539">
        <v>26</v>
      </c>
      <c r="U10" s="540">
        <v>25</v>
      </c>
      <c r="V10" s="541">
        <v>51</v>
      </c>
      <c r="W10" s="541">
        <v>6376</v>
      </c>
    </row>
    <row r="11" spans="1:23" ht="23.25" customHeight="1" x14ac:dyDescent="0.3">
      <c r="A11" s="60" t="s">
        <v>315</v>
      </c>
      <c r="B11" s="539">
        <v>1583</v>
      </c>
      <c r="C11" s="540">
        <v>2212</v>
      </c>
      <c r="D11" s="541">
        <v>3795</v>
      </c>
      <c r="E11" s="539">
        <v>854</v>
      </c>
      <c r="F11" s="540">
        <v>927</v>
      </c>
      <c r="G11" s="542">
        <v>1781</v>
      </c>
      <c r="H11" s="543">
        <v>588</v>
      </c>
      <c r="I11" s="544">
        <v>700</v>
      </c>
      <c r="J11" s="542">
        <v>1288</v>
      </c>
      <c r="K11" s="543">
        <v>266</v>
      </c>
      <c r="L11" s="544">
        <v>227</v>
      </c>
      <c r="M11" s="545">
        <v>493</v>
      </c>
      <c r="N11" s="539">
        <v>441</v>
      </c>
      <c r="O11" s="540">
        <v>712</v>
      </c>
      <c r="P11" s="541">
        <v>1153</v>
      </c>
      <c r="Q11" s="539">
        <v>38</v>
      </c>
      <c r="R11" s="540">
        <v>70</v>
      </c>
      <c r="S11" s="541">
        <v>108</v>
      </c>
      <c r="T11" s="539">
        <v>33</v>
      </c>
      <c r="U11" s="540">
        <v>22</v>
      </c>
      <c r="V11" s="541">
        <v>55</v>
      </c>
      <c r="W11" s="541">
        <v>6892</v>
      </c>
    </row>
    <row r="12" spans="1:23" ht="23.25" customHeight="1" x14ac:dyDescent="0.3">
      <c r="A12" s="60" t="s">
        <v>316</v>
      </c>
      <c r="B12" s="539">
        <v>1644</v>
      </c>
      <c r="C12" s="540">
        <v>2055</v>
      </c>
      <c r="D12" s="541">
        <v>3699</v>
      </c>
      <c r="E12" s="539">
        <v>951</v>
      </c>
      <c r="F12" s="540">
        <v>862</v>
      </c>
      <c r="G12" s="542">
        <v>1813</v>
      </c>
      <c r="H12" s="543">
        <v>653</v>
      </c>
      <c r="I12" s="544">
        <v>598</v>
      </c>
      <c r="J12" s="542">
        <v>1251</v>
      </c>
      <c r="K12" s="543">
        <v>298</v>
      </c>
      <c r="L12" s="544">
        <v>264</v>
      </c>
      <c r="M12" s="545">
        <v>562</v>
      </c>
      <c r="N12" s="539">
        <v>442</v>
      </c>
      <c r="O12" s="540">
        <v>568</v>
      </c>
      <c r="P12" s="541">
        <v>1010</v>
      </c>
      <c r="Q12" s="539">
        <v>55</v>
      </c>
      <c r="R12" s="540">
        <v>48</v>
      </c>
      <c r="S12" s="541">
        <v>103</v>
      </c>
      <c r="T12" s="539">
        <v>33</v>
      </c>
      <c r="U12" s="540">
        <v>44</v>
      </c>
      <c r="V12" s="541">
        <v>77</v>
      </c>
      <c r="W12" s="541">
        <v>6702</v>
      </c>
    </row>
    <row r="13" spans="1:23" ht="23.25" customHeight="1" x14ac:dyDescent="0.3">
      <c r="A13" s="60" t="s">
        <v>317</v>
      </c>
      <c r="B13" s="539">
        <v>2204</v>
      </c>
      <c r="C13" s="540">
        <v>2785</v>
      </c>
      <c r="D13" s="541">
        <v>4989</v>
      </c>
      <c r="E13" s="539">
        <v>1354</v>
      </c>
      <c r="F13" s="540">
        <v>1386</v>
      </c>
      <c r="G13" s="542">
        <v>2740</v>
      </c>
      <c r="H13" s="543">
        <v>949</v>
      </c>
      <c r="I13" s="544">
        <v>1066</v>
      </c>
      <c r="J13" s="542">
        <v>2015</v>
      </c>
      <c r="K13" s="543">
        <v>405</v>
      </c>
      <c r="L13" s="544">
        <v>320</v>
      </c>
      <c r="M13" s="545">
        <v>725</v>
      </c>
      <c r="N13" s="539">
        <v>569</v>
      </c>
      <c r="O13" s="540">
        <v>752</v>
      </c>
      <c r="P13" s="541">
        <v>1321</v>
      </c>
      <c r="Q13" s="539">
        <v>34</v>
      </c>
      <c r="R13" s="540">
        <v>32</v>
      </c>
      <c r="S13" s="541">
        <v>66</v>
      </c>
      <c r="T13" s="539">
        <v>49</v>
      </c>
      <c r="U13" s="540">
        <v>51</v>
      </c>
      <c r="V13" s="541">
        <v>100</v>
      </c>
      <c r="W13" s="541">
        <v>9216</v>
      </c>
    </row>
    <row r="14" spans="1:23" ht="23.25" customHeight="1" x14ac:dyDescent="0.3">
      <c r="A14" s="60" t="s">
        <v>318</v>
      </c>
      <c r="B14" s="539">
        <v>1598</v>
      </c>
      <c r="C14" s="540">
        <v>2269</v>
      </c>
      <c r="D14" s="541">
        <v>3867</v>
      </c>
      <c r="E14" s="539">
        <v>900</v>
      </c>
      <c r="F14" s="540">
        <v>990</v>
      </c>
      <c r="G14" s="542">
        <v>1890</v>
      </c>
      <c r="H14" s="543">
        <v>637</v>
      </c>
      <c r="I14" s="544">
        <v>768</v>
      </c>
      <c r="J14" s="542">
        <v>1405</v>
      </c>
      <c r="K14" s="543">
        <v>263</v>
      </c>
      <c r="L14" s="544">
        <v>222</v>
      </c>
      <c r="M14" s="545">
        <v>485</v>
      </c>
      <c r="N14" s="539">
        <v>416</v>
      </c>
      <c r="O14" s="540">
        <v>729</v>
      </c>
      <c r="P14" s="541">
        <v>1145</v>
      </c>
      <c r="Q14" s="539">
        <v>45</v>
      </c>
      <c r="R14" s="540">
        <v>40</v>
      </c>
      <c r="S14" s="541">
        <v>85</v>
      </c>
      <c r="T14" s="539">
        <v>18</v>
      </c>
      <c r="U14" s="540">
        <v>27</v>
      </c>
      <c r="V14" s="541">
        <v>45</v>
      </c>
      <c r="W14" s="541">
        <v>7032</v>
      </c>
    </row>
    <row r="15" spans="1:23" ht="23.25" customHeight="1" x14ac:dyDescent="0.3">
      <c r="A15" s="60" t="s">
        <v>319</v>
      </c>
      <c r="B15" s="539">
        <v>3393</v>
      </c>
      <c r="C15" s="540">
        <v>3651</v>
      </c>
      <c r="D15" s="541">
        <v>7044</v>
      </c>
      <c r="E15" s="539">
        <v>1717</v>
      </c>
      <c r="F15" s="540">
        <v>1770</v>
      </c>
      <c r="G15" s="542">
        <v>3487</v>
      </c>
      <c r="H15" s="543">
        <v>1146</v>
      </c>
      <c r="I15" s="544">
        <v>1267</v>
      </c>
      <c r="J15" s="542">
        <v>2413</v>
      </c>
      <c r="K15" s="543">
        <v>571</v>
      </c>
      <c r="L15" s="544">
        <v>503</v>
      </c>
      <c r="M15" s="545">
        <v>1074</v>
      </c>
      <c r="N15" s="539">
        <v>826</v>
      </c>
      <c r="O15" s="540">
        <v>994</v>
      </c>
      <c r="P15" s="541">
        <v>1820</v>
      </c>
      <c r="Q15" s="539">
        <v>66</v>
      </c>
      <c r="R15" s="540">
        <v>65</v>
      </c>
      <c r="S15" s="541">
        <v>131</v>
      </c>
      <c r="T15" s="539">
        <v>62</v>
      </c>
      <c r="U15" s="540">
        <v>70</v>
      </c>
      <c r="V15" s="541">
        <v>132</v>
      </c>
      <c r="W15" s="541">
        <v>12614</v>
      </c>
    </row>
    <row r="16" spans="1:23" ht="23.25" customHeight="1" x14ac:dyDescent="0.3">
      <c r="A16" s="60" t="s">
        <v>320</v>
      </c>
      <c r="B16" s="539">
        <v>1528</v>
      </c>
      <c r="C16" s="540">
        <v>1846</v>
      </c>
      <c r="D16" s="541">
        <v>3374</v>
      </c>
      <c r="E16" s="539">
        <v>895</v>
      </c>
      <c r="F16" s="540">
        <v>848</v>
      </c>
      <c r="G16" s="542">
        <v>1743</v>
      </c>
      <c r="H16" s="543">
        <v>610</v>
      </c>
      <c r="I16" s="544">
        <v>617</v>
      </c>
      <c r="J16" s="542">
        <v>1227</v>
      </c>
      <c r="K16" s="543">
        <v>285</v>
      </c>
      <c r="L16" s="544">
        <v>231</v>
      </c>
      <c r="M16" s="545">
        <v>516</v>
      </c>
      <c r="N16" s="539">
        <v>378</v>
      </c>
      <c r="O16" s="540">
        <v>501</v>
      </c>
      <c r="P16" s="541">
        <v>879</v>
      </c>
      <c r="Q16" s="539">
        <v>51</v>
      </c>
      <c r="R16" s="540">
        <v>41</v>
      </c>
      <c r="S16" s="541">
        <v>92</v>
      </c>
      <c r="T16" s="539">
        <v>27</v>
      </c>
      <c r="U16" s="540">
        <v>27</v>
      </c>
      <c r="V16" s="541">
        <v>54</v>
      </c>
      <c r="W16" s="541">
        <v>6142</v>
      </c>
    </row>
    <row r="17" spans="1:23" ht="23.25" customHeight="1" x14ac:dyDescent="0.3">
      <c r="A17" s="60" t="s">
        <v>321</v>
      </c>
      <c r="B17" s="539">
        <v>4516</v>
      </c>
      <c r="C17" s="540">
        <v>5179</v>
      </c>
      <c r="D17" s="541">
        <v>9695</v>
      </c>
      <c r="E17" s="539">
        <v>1880</v>
      </c>
      <c r="F17" s="540">
        <v>1739</v>
      </c>
      <c r="G17" s="542">
        <v>3619</v>
      </c>
      <c r="H17" s="543">
        <v>1195</v>
      </c>
      <c r="I17" s="544">
        <v>1258</v>
      </c>
      <c r="J17" s="542">
        <v>2453</v>
      </c>
      <c r="K17" s="543">
        <v>685</v>
      </c>
      <c r="L17" s="544">
        <v>481</v>
      </c>
      <c r="M17" s="545">
        <v>1166</v>
      </c>
      <c r="N17" s="539">
        <v>1067</v>
      </c>
      <c r="O17" s="540">
        <v>1256</v>
      </c>
      <c r="P17" s="541">
        <v>2323</v>
      </c>
      <c r="Q17" s="539">
        <v>158</v>
      </c>
      <c r="R17" s="540">
        <v>158</v>
      </c>
      <c r="S17" s="541">
        <v>316</v>
      </c>
      <c r="T17" s="539">
        <v>121</v>
      </c>
      <c r="U17" s="540">
        <v>110</v>
      </c>
      <c r="V17" s="541">
        <v>231</v>
      </c>
      <c r="W17" s="541">
        <v>16184</v>
      </c>
    </row>
    <row r="18" spans="1:23" ht="23.25" customHeight="1" x14ac:dyDescent="0.3">
      <c r="A18" s="60" t="s">
        <v>322</v>
      </c>
      <c r="B18" s="539">
        <v>4700</v>
      </c>
      <c r="C18" s="540">
        <v>5647</v>
      </c>
      <c r="D18" s="541">
        <v>10347</v>
      </c>
      <c r="E18" s="539">
        <v>2124</v>
      </c>
      <c r="F18" s="540">
        <v>1771</v>
      </c>
      <c r="G18" s="542">
        <v>3895</v>
      </c>
      <c r="H18" s="543">
        <v>1301</v>
      </c>
      <c r="I18" s="544">
        <v>1173</v>
      </c>
      <c r="J18" s="542">
        <v>2474</v>
      </c>
      <c r="K18" s="543">
        <v>823</v>
      </c>
      <c r="L18" s="544">
        <v>598</v>
      </c>
      <c r="M18" s="545">
        <v>1421</v>
      </c>
      <c r="N18" s="539">
        <v>1067</v>
      </c>
      <c r="O18" s="540">
        <v>1234</v>
      </c>
      <c r="P18" s="541">
        <v>2301</v>
      </c>
      <c r="Q18" s="539">
        <v>179</v>
      </c>
      <c r="R18" s="540">
        <v>171</v>
      </c>
      <c r="S18" s="541">
        <v>350</v>
      </c>
      <c r="T18" s="539">
        <v>190</v>
      </c>
      <c r="U18" s="540">
        <v>122</v>
      </c>
      <c r="V18" s="541">
        <v>312</v>
      </c>
      <c r="W18" s="541">
        <v>17205</v>
      </c>
    </row>
    <row r="19" spans="1:23" ht="23.25" customHeight="1" x14ac:dyDescent="0.3">
      <c r="A19" s="60" t="s">
        <v>323</v>
      </c>
      <c r="B19" s="539">
        <v>2900</v>
      </c>
      <c r="C19" s="540">
        <v>3389</v>
      </c>
      <c r="D19" s="541">
        <v>6289</v>
      </c>
      <c r="E19" s="539">
        <v>1428</v>
      </c>
      <c r="F19" s="540">
        <v>1270</v>
      </c>
      <c r="G19" s="542">
        <v>2698</v>
      </c>
      <c r="H19" s="543">
        <v>854</v>
      </c>
      <c r="I19" s="544">
        <v>818</v>
      </c>
      <c r="J19" s="542">
        <v>1672</v>
      </c>
      <c r="K19" s="543">
        <v>574</v>
      </c>
      <c r="L19" s="544">
        <v>452</v>
      </c>
      <c r="M19" s="545">
        <v>1026</v>
      </c>
      <c r="N19" s="539">
        <v>641</v>
      </c>
      <c r="O19" s="540">
        <v>781</v>
      </c>
      <c r="P19" s="541">
        <v>1422</v>
      </c>
      <c r="Q19" s="539">
        <v>140</v>
      </c>
      <c r="R19" s="540">
        <v>120</v>
      </c>
      <c r="S19" s="541">
        <v>260</v>
      </c>
      <c r="T19" s="539">
        <v>65</v>
      </c>
      <c r="U19" s="540">
        <v>49</v>
      </c>
      <c r="V19" s="541">
        <v>114</v>
      </c>
      <c r="W19" s="541">
        <v>10783</v>
      </c>
    </row>
    <row r="20" spans="1:23" ht="23.25" customHeight="1" x14ac:dyDescent="0.3">
      <c r="A20" s="60" t="s">
        <v>324</v>
      </c>
      <c r="B20" s="539">
        <v>5191</v>
      </c>
      <c r="C20" s="540">
        <v>5997</v>
      </c>
      <c r="D20" s="541">
        <v>11188</v>
      </c>
      <c r="E20" s="539">
        <v>2790</v>
      </c>
      <c r="F20" s="540">
        <v>2331</v>
      </c>
      <c r="G20" s="542">
        <v>5121</v>
      </c>
      <c r="H20" s="543">
        <v>1715</v>
      </c>
      <c r="I20" s="544">
        <v>1588</v>
      </c>
      <c r="J20" s="542">
        <v>3303</v>
      </c>
      <c r="K20" s="543">
        <v>1075</v>
      </c>
      <c r="L20" s="544">
        <v>743</v>
      </c>
      <c r="M20" s="545">
        <v>1818</v>
      </c>
      <c r="N20" s="539">
        <v>1177</v>
      </c>
      <c r="O20" s="540">
        <v>1499</v>
      </c>
      <c r="P20" s="541">
        <v>2676</v>
      </c>
      <c r="Q20" s="539">
        <v>250</v>
      </c>
      <c r="R20" s="540">
        <v>174</v>
      </c>
      <c r="S20" s="541">
        <v>424</v>
      </c>
      <c r="T20" s="539">
        <v>209</v>
      </c>
      <c r="U20" s="540">
        <v>122</v>
      </c>
      <c r="V20" s="541">
        <v>331</v>
      </c>
      <c r="W20" s="541">
        <v>19740</v>
      </c>
    </row>
    <row r="21" spans="1:23" ht="23.25" customHeight="1" x14ac:dyDescent="0.3">
      <c r="A21" s="60" t="s">
        <v>325</v>
      </c>
      <c r="B21" s="539">
        <v>1835</v>
      </c>
      <c r="C21" s="540">
        <v>2309</v>
      </c>
      <c r="D21" s="541">
        <v>4144</v>
      </c>
      <c r="E21" s="539">
        <v>869</v>
      </c>
      <c r="F21" s="540">
        <v>771</v>
      </c>
      <c r="G21" s="542">
        <v>1640</v>
      </c>
      <c r="H21" s="543">
        <v>541</v>
      </c>
      <c r="I21" s="544">
        <v>505</v>
      </c>
      <c r="J21" s="542">
        <v>1046</v>
      </c>
      <c r="K21" s="543">
        <v>328</v>
      </c>
      <c r="L21" s="544">
        <v>266</v>
      </c>
      <c r="M21" s="545">
        <v>594</v>
      </c>
      <c r="N21" s="539">
        <v>418</v>
      </c>
      <c r="O21" s="540">
        <v>587</v>
      </c>
      <c r="P21" s="541">
        <v>1005</v>
      </c>
      <c r="Q21" s="539">
        <v>57</v>
      </c>
      <c r="R21" s="540">
        <v>56</v>
      </c>
      <c r="S21" s="541">
        <v>113</v>
      </c>
      <c r="T21" s="539">
        <v>51</v>
      </c>
      <c r="U21" s="540">
        <v>33</v>
      </c>
      <c r="V21" s="541">
        <v>84</v>
      </c>
      <c r="W21" s="541">
        <v>6986</v>
      </c>
    </row>
    <row r="22" spans="1:23" ht="23.25" customHeight="1" x14ac:dyDescent="0.3">
      <c r="A22" s="60" t="s">
        <v>326</v>
      </c>
      <c r="B22" s="539">
        <v>3063</v>
      </c>
      <c r="C22" s="540">
        <v>3680</v>
      </c>
      <c r="D22" s="541">
        <v>6743</v>
      </c>
      <c r="E22" s="539">
        <v>1599</v>
      </c>
      <c r="F22" s="540">
        <v>1463</v>
      </c>
      <c r="G22" s="542">
        <v>3062</v>
      </c>
      <c r="H22" s="543">
        <v>1002</v>
      </c>
      <c r="I22" s="544">
        <v>1029</v>
      </c>
      <c r="J22" s="542">
        <v>2031</v>
      </c>
      <c r="K22" s="543">
        <v>597</v>
      </c>
      <c r="L22" s="544">
        <v>434</v>
      </c>
      <c r="M22" s="545">
        <v>1031</v>
      </c>
      <c r="N22" s="539">
        <v>800</v>
      </c>
      <c r="O22" s="540">
        <v>1021</v>
      </c>
      <c r="P22" s="541">
        <v>1821</v>
      </c>
      <c r="Q22" s="539">
        <v>69</v>
      </c>
      <c r="R22" s="540">
        <v>75</v>
      </c>
      <c r="S22" s="541">
        <v>144</v>
      </c>
      <c r="T22" s="539">
        <v>86</v>
      </c>
      <c r="U22" s="540">
        <v>92</v>
      </c>
      <c r="V22" s="541">
        <v>178</v>
      </c>
      <c r="W22" s="541">
        <v>11948</v>
      </c>
    </row>
    <row r="23" spans="1:23" ht="23.25" customHeight="1" x14ac:dyDescent="0.3">
      <c r="A23" s="60" t="s">
        <v>327</v>
      </c>
      <c r="B23" s="539">
        <v>2656</v>
      </c>
      <c r="C23" s="540">
        <v>2772</v>
      </c>
      <c r="D23" s="541">
        <v>5428</v>
      </c>
      <c r="E23" s="539">
        <v>1268</v>
      </c>
      <c r="F23" s="540">
        <v>1164</v>
      </c>
      <c r="G23" s="542">
        <v>2432</v>
      </c>
      <c r="H23" s="543">
        <v>818</v>
      </c>
      <c r="I23" s="544">
        <v>819</v>
      </c>
      <c r="J23" s="542">
        <v>1637</v>
      </c>
      <c r="K23" s="543">
        <v>450</v>
      </c>
      <c r="L23" s="544">
        <v>345</v>
      </c>
      <c r="M23" s="545">
        <v>795</v>
      </c>
      <c r="N23" s="539">
        <v>624</v>
      </c>
      <c r="O23" s="540">
        <v>679</v>
      </c>
      <c r="P23" s="541">
        <v>1303</v>
      </c>
      <c r="Q23" s="539">
        <v>84</v>
      </c>
      <c r="R23" s="540">
        <v>58</v>
      </c>
      <c r="S23" s="541">
        <v>142</v>
      </c>
      <c r="T23" s="539">
        <v>87</v>
      </c>
      <c r="U23" s="540">
        <v>74</v>
      </c>
      <c r="V23" s="541">
        <v>161</v>
      </c>
      <c r="W23" s="541">
        <v>9466</v>
      </c>
    </row>
    <row r="24" spans="1:23" ht="23.25" customHeight="1" x14ac:dyDescent="0.3">
      <c r="A24" s="60" t="s">
        <v>328</v>
      </c>
      <c r="B24" s="539">
        <v>3378</v>
      </c>
      <c r="C24" s="540">
        <v>3484</v>
      </c>
      <c r="D24" s="541">
        <v>6862</v>
      </c>
      <c r="E24" s="539">
        <v>1390</v>
      </c>
      <c r="F24" s="540">
        <v>1191</v>
      </c>
      <c r="G24" s="542">
        <v>2581</v>
      </c>
      <c r="H24" s="543">
        <v>851</v>
      </c>
      <c r="I24" s="544">
        <v>781</v>
      </c>
      <c r="J24" s="542">
        <v>1632</v>
      </c>
      <c r="K24" s="543">
        <v>539</v>
      </c>
      <c r="L24" s="544">
        <v>410</v>
      </c>
      <c r="M24" s="545">
        <v>949</v>
      </c>
      <c r="N24" s="539">
        <v>743</v>
      </c>
      <c r="O24" s="540">
        <v>800</v>
      </c>
      <c r="P24" s="541">
        <v>1543</v>
      </c>
      <c r="Q24" s="539">
        <v>140</v>
      </c>
      <c r="R24" s="540">
        <v>81</v>
      </c>
      <c r="S24" s="541">
        <v>221</v>
      </c>
      <c r="T24" s="539">
        <v>82</v>
      </c>
      <c r="U24" s="540">
        <v>53</v>
      </c>
      <c r="V24" s="541">
        <v>135</v>
      </c>
      <c r="W24" s="541">
        <v>11342</v>
      </c>
    </row>
    <row r="25" spans="1:23" ht="23.25" customHeight="1" x14ac:dyDescent="0.3">
      <c r="A25" s="60" t="s">
        <v>329</v>
      </c>
      <c r="B25" s="539">
        <v>1913</v>
      </c>
      <c r="C25" s="540">
        <v>2103</v>
      </c>
      <c r="D25" s="541">
        <v>4016</v>
      </c>
      <c r="E25" s="539">
        <v>914</v>
      </c>
      <c r="F25" s="540">
        <v>757</v>
      </c>
      <c r="G25" s="542">
        <v>1671</v>
      </c>
      <c r="H25" s="543">
        <v>531</v>
      </c>
      <c r="I25" s="544">
        <v>496</v>
      </c>
      <c r="J25" s="542">
        <v>1027</v>
      </c>
      <c r="K25" s="543">
        <v>383</v>
      </c>
      <c r="L25" s="544">
        <v>261</v>
      </c>
      <c r="M25" s="545">
        <v>644</v>
      </c>
      <c r="N25" s="539">
        <v>413</v>
      </c>
      <c r="O25" s="540">
        <v>509</v>
      </c>
      <c r="P25" s="541">
        <v>922</v>
      </c>
      <c r="Q25" s="539">
        <v>60</v>
      </c>
      <c r="R25" s="540">
        <v>54</v>
      </c>
      <c r="S25" s="541">
        <v>114</v>
      </c>
      <c r="T25" s="539">
        <v>69</v>
      </c>
      <c r="U25" s="540">
        <v>38</v>
      </c>
      <c r="V25" s="541">
        <v>107</v>
      </c>
      <c r="W25" s="541">
        <v>6830</v>
      </c>
    </row>
    <row r="26" spans="1:23" ht="23.25" customHeight="1" x14ac:dyDescent="0.3">
      <c r="A26" s="60" t="s">
        <v>330</v>
      </c>
      <c r="B26" s="539">
        <v>1287</v>
      </c>
      <c r="C26" s="540">
        <v>1369</v>
      </c>
      <c r="D26" s="541">
        <v>2656</v>
      </c>
      <c r="E26" s="539">
        <v>554</v>
      </c>
      <c r="F26" s="540">
        <v>452</v>
      </c>
      <c r="G26" s="542">
        <v>1006</v>
      </c>
      <c r="H26" s="543">
        <v>320</v>
      </c>
      <c r="I26" s="544">
        <v>296</v>
      </c>
      <c r="J26" s="542">
        <v>616</v>
      </c>
      <c r="K26" s="543">
        <v>234</v>
      </c>
      <c r="L26" s="544">
        <v>156</v>
      </c>
      <c r="M26" s="545">
        <v>390</v>
      </c>
      <c r="N26" s="539">
        <v>284</v>
      </c>
      <c r="O26" s="540">
        <v>342</v>
      </c>
      <c r="P26" s="541">
        <v>626</v>
      </c>
      <c r="Q26" s="539">
        <v>35</v>
      </c>
      <c r="R26" s="540">
        <v>40</v>
      </c>
      <c r="S26" s="541">
        <v>75</v>
      </c>
      <c r="T26" s="539">
        <v>31</v>
      </c>
      <c r="U26" s="540">
        <v>24</v>
      </c>
      <c r="V26" s="541">
        <v>55</v>
      </c>
      <c r="W26" s="541">
        <v>4418</v>
      </c>
    </row>
    <row r="27" spans="1:23" ht="23.25" customHeight="1" x14ac:dyDescent="0.3">
      <c r="A27" s="60" t="s">
        <v>331</v>
      </c>
      <c r="B27" s="539">
        <v>2583</v>
      </c>
      <c r="C27" s="540">
        <v>2616</v>
      </c>
      <c r="D27" s="541">
        <v>5199</v>
      </c>
      <c r="E27" s="539">
        <v>1402</v>
      </c>
      <c r="F27" s="540">
        <v>1134</v>
      </c>
      <c r="G27" s="542">
        <v>2536</v>
      </c>
      <c r="H27" s="543">
        <v>841</v>
      </c>
      <c r="I27" s="544">
        <v>779</v>
      </c>
      <c r="J27" s="542">
        <v>1620</v>
      </c>
      <c r="K27" s="543">
        <v>561</v>
      </c>
      <c r="L27" s="544">
        <v>355</v>
      </c>
      <c r="M27" s="545">
        <v>916</v>
      </c>
      <c r="N27" s="539">
        <v>607</v>
      </c>
      <c r="O27" s="540">
        <v>682</v>
      </c>
      <c r="P27" s="541">
        <v>1289</v>
      </c>
      <c r="Q27" s="539">
        <v>84</v>
      </c>
      <c r="R27" s="540">
        <v>60</v>
      </c>
      <c r="S27" s="541">
        <v>144</v>
      </c>
      <c r="T27" s="539">
        <v>95</v>
      </c>
      <c r="U27" s="540">
        <v>71</v>
      </c>
      <c r="V27" s="541">
        <v>166</v>
      </c>
      <c r="W27" s="541">
        <v>9334</v>
      </c>
    </row>
    <row r="28" spans="1:23" ht="23.25" customHeight="1" x14ac:dyDescent="0.3">
      <c r="A28" s="60" t="s">
        <v>332</v>
      </c>
      <c r="B28" s="539">
        <v>611</v>
      </c>
      <c r="C28" s="540">
        <v>607</v>
      </c>
      <c r="D28" s="541">
        <v>1218</v>
      </c>
      <c r="E28" s="539">
        <v>363</v>
      </c>
      <c r="F28" s="540">
        <v>308</v>
      </c>
      <c r="G28" s="542">
        <v>671</v>
      </c>
      <c r="H28" s="543">
        <v>215</v>
      </c>
      <c r="I28" s="544">
        <v>205</v>
      </c>
      <c r="J28" s="542">
        <v>420</v>
      </c>
      <c r="K28" s="543">
        <v>148</v>
      </c>
      <c r="L28" s="544">
        <v>103</v>
      </c>
      <c r="M28" s="545">
        <v>251</v>
      </c>
      <c r="N28" s="539">
        <v>151</v>
      </c>
      <c r="O28" s="540">
        <v>154</v>
      </c>
      <c r="P28" s="541">
        <v>305</v>
      </c>
      <c r="Q28" s="539">
        <v>20</v>
      </c>
      <c r="R28" s="540">
        <v>27</v>
      </c>
      <c r="S28" s="541">
        <v>47</v>
      </c>
      <c r="T28" s="539">
        <v>16</v>
      </c>
      <c r="U28" s="540">
        <v>26</v>
      </c>
      <c r="V28" s="541">
        <v>42</v>
      </c>
      <c r="W28" s="541">
        <v>2283</v>
      </c>
    </row>
    <row r="29" spans="1:23" ht="23.25" customHeight="1" thickBot="1" x14ac:dyDescent="0.35">
      <c r="A29" s="60" t="s">
        <v>333</v>
      </c>
      <c r="B29" s="539">
        <v>878</v>
      </c>
      <c r="C29" s="540">
        <v>797</v>
      </c>
      <c r="D29" s="541">
        <v>1675</v>
      </c>
      <c r="E29" s="539">
        <v>435</v>
      </c>
      <c r="F29" s="540">
        <v>391</v>
      </c>
      <c r="G29" s="542">
        <v>826</v>
      </c>
      <c r="H29" s="543">
        <v>285</v>
      </c>
      <c r="I29" s="544">
        <v>264</v>
      </c>
      <c r="J29" s="542">
        <v>549</v>
      </c>
      <c r="K29" s="543">
        <v>150</v>
      </c>
      <c r="L29" s="544">
        <v>127</v>
      </c>
      <c r="M29" s="545">
        <v>277</v>
      </c>
      <c r="N29" s="539">
        <v>164</v>
      </c>
      <c r="O29" s="540">
        <v>209</v>
      </c>
      <c r="P29" s="541">
        <v>373</v>
      </c>
      <c r="Q29" s="539">
        <v>33</v>
      </c>
      <c r="R29" s="540">
        <v>33</v>
      </c>
      <c r="S29" s="541">
        <v>66</v>
      </c>
      <c r="T29" s="539">
        <v>16</v>
      </c>
      <c r="U29" s="540">
        <v>8</v>
      </c>
      <c r="V29" s="541">
        <v>24</v>
      </c>
      <c r="W29" s="541">
        <v>2964</v>
      </c>
    </row>
    <row r="30" spans="1:23" ht="23.25" customHeight="1" thickBot="1" x14ac:dyDescent="0.35">
      <c r="A30" s="61"/>
      <c r="B30" s="219">
        <v>54595</v>
      </c>
      <c r="C30" s="254">
        <v>63377</v>
      </c>
      <c r="D30" s="577">
        <v>117972</v>
      </c>
      <c r="E30" s="219">
        <v>28057</v>
      </c>
      <c r="F30" s="254">
        <v>25643</v>
      </c>
      <c r="G30" s="578">
        <v>53700</v>
      </c>
      <c r="H30" s="223">
        <v>18030</v>
      </c>
      <c r="I30" s="223">
        <v>18090</v>
      </c>
      <c r="J30" s="223">
        <v>36120</v>
      </c>
      <c r="K30" s="223">
        <v>10027</v>
      </c>
      <c r="L30" s="223">
        <v>7553</v>
      </c>
      <c r="M30" s="224">
        <v>17580</v>
      </c>
      <c r="N30" s="219">
        <v>13243</v>
      </c>
      <c r="O30" s="254">
        <v>16456</v>
      </c>
      <c r="P30" s="577">
        <v>29699</v>
      </c>
      <c r="Q30" s="219">
        <v>1953</v>
      </c>
      <c r="R30" s="254">
        <v>1709</v>
      </c>
      <c r="S30" s="577">
        <v>3662</v>
      </c>
      <c r="T30" s="219">
        <v>1487</v>
      </c>
      <c r="U30" s="254">
        <v>1194</v>
      </c>
      <c r="V30" s="577">
        <v>2681</v>
      </c>
      <c r="W30" s="219">
        <v>207714</v>
      </c>
    </row>
    <row r="31" spans="1:23" s="258" customFormat="1" ht="23.25" customHeight="1" x14ac:dyDescent="0.3">
      <c r="A31" s="61"/>
      <c r="K31" s="259"/>
    </row>
    <row r="32" spans="1:23" s="258" customFormat="1" x14ac:dyDescent="0.3">
      <c r="A32" s="268" t="s">
        <v>302</v>
      </c>
      <c r="B32" s="92" t="s">
        <v>303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</row>
    <row r="33" spans="1:23" s="258" customFormat="1" x14ac:dyDescent="0.3">
      <c r="A33" s="268"/>
      <c r="B33" s="92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</row>
    <row r="34" spans="1:23" ht="13" x14ac:dyDescent="0.3">
      <c r="B34" s="643" t="s">
        <v>372</v>
      </c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</row>
    <row r="35" spans="1:23" ht="13" x14ac:dyDescent="0.3">
      <c r="B35" s="596" t="s">
        <v>362</v>
      </c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</row>
    <row r="36" spans="1:23" x14ac:dyDescent="0.3">
      <c r="K36" s="62"/>
    </row>
  </sheetData>
  <mergeCells count="12">
    <mergeCell ref="W6:W7"/>
    <mergeCell ref="B34:W34"/>
    <mergeCell ref="B35:W35"/>
    <mergeCell ref="B2:V2"/>
    <mergeCell ref="B4:V4"/>
    <mergeCell ref="B6:D6"/>
    <mergeCell ref="E6:G6"/>
    <mergeCell ref="H6:J6"/>
    <mergeCell ref="K6:M6"/>
    <mergeCell ref="N6:P6"/>
    <mergeCell ref="Q6:S6"/>
    <mergeCell ref="T6:V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view="pageLayout" topLeftCell="B4" zoomScale="70" zoomScaleNormal="100" zoomScalePageLayoutView="70" workbookViewId="0">
      <selection activeCell="C16" sqref="C16"/>
    </sheetView>
  </sheetViews>
  <sheetFormatPr baseColWidth="10" defaultRowHeight="15.5" x14ac:dyDescent="0.25"/>
  <cols>
    <col min="1" max="1" width="0.1796875" hidden="1" customWidth="1"/>
    <col min="2" max="2" width="140" style="1" customWidth="1"/>
    <col min="3" max="3" width="18.81640625" style="4" customWidth="1"/>
    <col min="5" max="5" width="11.7265625" bestFit="1" customWidth="1"/>
  </cols>
  <sheetData>
    <row r="1" spans="2:7" x14ac:dyDescent="0.25">
      <c r="B1" s="6" t="s">
        <v>276</v>
      </c>
    </row>
    <row r="2" spans="2:7" ht="49.5" customHeight="1" thickBot="1" x14ac:dyDescent="0.5">
      <c r="B2" s="412" t="s">
        <v>381</v>
      </c>
      <c r="C2" s="413"/>
    </row>
    <row r="3" spans="2:7" ht="25.5" customHeight="1" thickBot="1" x14ac:dyDescent="0.3">
      <c r="B3" s="476" t="s">
        <v>108</v>
      </c>
      <c r="C3" s="477">
        <f>'Tabla 2'!J23</f>
        <v>6779888</v>
      </c>
    </row>
    <row r="4" spans="2:7" ht="25.5" customHeight="1" thickBot="1" x14ac:dyDescent="0.3">
      <c r="B4" s="478" t="s">
        <v>83</v>
      </c>
      <c r="C4" s="479">
        <f>'Tabla 1'!AG24</f>
        <v>382680</v>
      </c>
    </row>
    <row r="5" spans="2:7" ht="25.5" customHeight="1" thickTop="1" thickBot="1" x14ac:dyDescent="0.3">
      <c r="B5" s="476" t="s">
        <v>261</v>
      </c>
      <c r="C5" s="477">
        <f>'Tabla 2'!D23</f>
        <v>5571150</v>
      </c>
    </row>
    <row r="6" spans="2:7" ht="25.5" customHeight="1" thickBot="1" x14ac:dyDescent="0.3">
      <c r="B6" s="480" t="s">
        <v>262</v>
      </c>
      <c r="C6" s="479">
        <f>'Tabla 2'!G23</f>
        <v>1208738</v>
      </c>
    </row>
    <row r="7" spans="2:7" ht="25.5" customHeight="1" thickTop="1" thickBot="1" x14ac:dyDescent="0.3">
      <c r="B7" s="481" t="s">
        <v>84</v>
      </c>
      <c r="C7" s="566">
        <f>C4/C3</f>
        <v>5.6443410274624004E-2</v>
      </c>
      <c r="D7" s="584"/>
    </row>
    <row r="8" spans="2:7" ht="25.5" customHeight="1" thickTop="1" thickBot="1" x14ac:dyDescent="0.3">
      <c r="B8" s="482" t="s">
        <v>85</v>
      </c>
      <c r="C8" s="483">
        <f>'Tabla 2'!C23</f>
        <v>219035</v>
      </c>
    </row>
    <row r="9" spans="2:7" ht="25.5" customHeight="1" thickTop="1" thickBot="1" x14ac:dyDescent="0.3">
      <c r="B9" s="481" t="s">
        <v>86</v>
      </c>
      <c r="C9" s="484">
        <f>C8/C5</f>
        <v>3.9315940155982158E-2</v>
      </c>
    </row>
    <row r="10" spans="2:7" ht="25.5" customHeight="1" thickTop="1" thickBot="1" x14ac:dyDescent="0.3">
      <c r="B10" s="482" t="s">
        <v>106</v>
      </c>
      <c r="C10" s="485">
        <f>C8/C3</f>
        <v>3.2306580875672279E-2</v>
      </c>
    </row>
    <row r="11" spans="2:7" ht="25.5" customHeight="1" thickTop="1" thickBot="1" x14ac:dyDescent="0.3">
      <c r="B11" s="481" t="s">
        <v>87</v>
      </c>
      <c r="C11" s="486">
        <f>'Tabla 2'!F23</f>
        <v>163600</v>
      </c>
    </row>
    <row r="12" spans="2:7" ht="25.5" customHeight="1" thickTop="1" thickBot="1" x14ac:dyDescent="0.3">
      <c r="B12" s="487" t="s">
        <v>88</v>
      </c>
      <c r="C12" s="567">
        <f>C11/C6</f>
        <v>0.13534777594482841</v>
      </c>
      <c r="D12" s="569"/>
    </row>
    <row r="13" spans="2:7" ht="25.5" customHeight="1" thickTop="1" thickBot="1" x14ac:dyDescent="0.3">
      <c r="B13" s="481" t="s">
        <v>107</v>
      </c>
      <c r="C13" s="484">
        <f>C11/C3</f>
        <v>2.4130192121167782E-2</v>
      </c>
      <c r="D13" s="568"/>
    </row>
    <row r="14" spans="2:7" ht="25.5" customHeight="1" thickTop="1" thickBot="1" x14ac:dyDescent="0.3">
      <c r="B14" s="482" t="s">
        <v>89</v>
      </c>
      <c r="C14" s="483">
        <f>'Tabla 4 '!I9</f>
        <v>3627</v>
      </c>
      <c r="D14" s="568"/>
    </row>
    <row r="15" spans="2:7" ht="25.5" customHeight="1" thickTop="1" thickBot="1" x14ac:dyDescent="0.3">
      <c r="B15" s="481" t="s">
        <v>90</v>
      </c>
      <c r="C15" s="486">
        <f>'Tabla 6'!N24</f>
        <v>197116</v>
      </c>
      <c r="G15" s="2"/>
    </row>
    <row r="16" spans="2:7" ht="25.5" customHeight="1" thickTop="1" thickBot="1" x14ac:dyDescent="0.3">
      <c r="B16" s="482" t="s">
        <v>91</v>
      </c>
      <c r="C16" s="589">
        <f>'Tabla 17'!W30</f>
        <v>207714</v>
      </c>
    </row>
    <row r="17" spans="2:4" ht="25.5" customHeight="1" thickTop="1" thickBot="1" x14ac:dyDescent="0.3">
      <c r="B17" s="481" t="s">
        <v>92</v>
      </c>
      <c r="C17" s="484">
        <f>'Tabla 14'!G85/1000</f>
        <v>6.2288101285561351E-2</v>
      </c>
      <c r="D17" s="568"/>
    </row>
    <row r="18" spans="2:4" ht="25.5" customHeight="1" thickTop="1" thickBot="1" x14ac:dyDescent="0.3">
      <c r="B18" s="482" t="s">
        <v>93</v>
      </c>
      <c r="C18" s="483">
        <f>'Tabla 1'!AG9</f>
        <v>211175</v>
      </c>
    </row>
    <row r="19" spans="2:4" ht="25.5" customHeight="1" thickTop="1" thickBot="1" x14ac:dyDescent="0.3">
      <c r="B19" s="481" t="s">
        <v>94</v>
      </c>
      <c r="C19" s="484">
        <f>C18/$C$4</f>
        <v>0.55183181770670009</v>
      </c>
    </row>
    <row r="20" spans="2:4" ht="25.5" customHeight="1" thickTop="1" thickBot="1" x14ac:dyDescent="0.3">
      <c r="B20" s="482" t="s">
        <v>95</v>
      </c>
      <c r="C20" s="483">
        <f>'Tabla 1'!AG16</f>
        <v>34714</v>
      </c>
    </row>
    <row r="21" spans="2:4" ht="25.5" customHeight="1" thickTop="1" thickBot="1" x14ac:dyDescent="0.3">
      <c r="B21" s="481" t="s">
        <v>96</v>
      </c>
      <c r="C21" s="488">
        <f>C20/C4</f>
        <v>9.0712867147486151E-2</v>
      </c>
    </row>
    <row r="22" spans="2:4" ht="25.5" customHeight="1" thickTop="1" thickBot="1" x14ac:dyDescent="0.3">
      <c r="B22" s="482" t="s">
        <v>97</v>
      </c>
      <c r="C22" s="483">
        <f>'Tabla 1'!AG17</f>
        <v>70157</v>
      </c>
    </row>
    <row r="23" spans="2:4" ht="25.5" customHeight="1" thickTop="1" thickBot="1" x14ac:dyDescent="0.3">
      <c r="B23" s="481" t="s">
        <v>98</v>
      </c>
      <c r="C23" s="488">
        <f>C22/$C$4</f>
        <v>0.18333072018396571</v>
      </c>
    </row>
    <row r="24" spans="2:4" ht="25.5" customHeight="1" thickTop="1" thickBot="1" x14ac:dyDescent="0.3">
      <c r="B24" s="482" t="s">
        <v>99</v>
      </c>
      <c r="C24" s="483">
        <f>'Tabla 1'!AG18</f>
        <v>51549</v>
      </c>
    </row>
    <row r="25" spans="2:4" ht="25.5" customHeight="1" thickTop="1" thickBot="1" x14ac:dyDescent="0.3">
      <c r="B25" s="481" t="s">
        <v>100</v>
      </c>
      <c r="C25" s="488">
        <f>C24/$C$4</f>
        <v>0.1347052367513327</v>
      </c>
    </row>
    <row r="26" spans="2:4" ht="25.5" customHeight="1" thickTop="1" thickBot="1" x14ac:dyDescent="0.3">
      <c r="B26" s="482" t="s">
        <v>101</v>
      </c>
      <c r="C26" s="483">
        <f>'Tabla 8'!E15+'Tabla 8'!G15</f>
        <v>145661</v>
      </c>
      <c r="D26" s="570"/>
    </row>
    <row r="27" spans="2:4" ht="25.5" customHeight="1" thickTop="1" thickBot="1" x14ac:dyDescent="0.3">
      <c r="B27" s="481" t="s">
        <v>102</v>
      </c>
      <c r="C27" s="488">
        <f>C26/C4</f>
        <v>0.38063395003658407</v>
      </c>
    </row>
    <row r="28" spans="2:4" ht="25.5" customHeight="1" thickTop="1" thickBot="1" x14ac:dyDescent="0.3">
      <c r="B28" s="482" t="s">
        <v>103</v>
      </c>
      <c r="C28" s="483">
        <f>'Tabla 8'!G15</f>
        <v>58016</v>
      </c>
    </row>
    <row r="29" spans="2:4" ht="25.5" customHeight="1" thickTop="1" thickBot="1" x14ac:dyDescent="0.3">
      <c r="B29" s="481" t="s">
        <v>104</v>
      </c>
      <c r="C29" s="484">
        <f>C28/C4</f>
        <v>0.15160447371171737</v>
      </c>
    </row>
    <row r="30" spans="2:4" ht="25.5" customHeight="1" thickTop="1" thickBot="1" x14ac:dyDescent="0.3">
      <c r="B30" s="482" t="s">
        <v>105</v>
      </c>
      <c r="C30" s="483">
        <f>'Tabla 12'!G20</f>
        <v>26853</v>
      </c>
    </row>
    <row r="31" spans="2:4" ht="25.5" customHeight="1" thickTop="1" thickBot="1" x14ac:dyDescent="0.3">
      <c r="B31" s="489" t="s">
        <v>263</v>
      </c>
      <c r="C31" s="490">
        <f>C30/C3</f>
        <v>3.960684896269673E-3</v>
      </c>
    </row>
    <row r="32" spans="2:4" ht="9.75" customHeight="1" x14ac:dyDescent="0.25"/>
    <row r="33" spans="3:3" ht="13" x14ac:dyDescent="0.25">
      <c r="C33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ignoredErrors>
    <ignoredError sqref="C24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8'!Área_de_impresión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  <vt:lpstr>'Tabla 17'!Títulos_a_imprimir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2019-11-19T12:26:49Z</cp:lastPrinted>
  <dcterms:created xsi:type="dcterms:W3CDTF">2008-02-18T09:49:28Z</dcterms:created>
  <dcterms:modified xsi:type="dcterms:W3CDTF">2021-05-28T07:29:47Z</dcterms:modified>
</cp:coreProperties>
</file>