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ocuments\OneDrive - Madrid Digital\02.Memoria HOSPITALES\Modelo EPB2023\Hospitales 2023\HU de La Princesa\Datos Abiertos Memoria 23 HU La Princesa\"/>
    </mc:Choice>
  </mc:AlternateContent>
  <bookViews>
    <workbookView xWindow="0" yWindow="0" windowWidth="23040" windowHeight="7500" firstSheet="4" activeTab="8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CSUR" sheetId="10" r:id="rId5"/>
    <sheet name="Recursos Humanos" sheetId="7" r:id="rId6"/>
    <sheet name="Recursos Materiales" sheetId="8" r:id="rId7"/>
    <sheet name="Alta Tecnología" sheetId="11" r:id="rId8"/>
    <sheet name="Otros Equipos" sheetId="9" r:id="rId9"/>
  </sheets>
  <definedNames>
    <definedName name="_Toc104450853" localSheetId="1">'2023 en Cifras'!#REF!</definedName>
    <definedName name="_Toc106893891" localSheetId="6">'Recursos Materiales'!#REF!</definedName>
    <definedName name="_Toc106895452" localSheetId="5">'Recursos Humanos'!#REF!</definedName>
    <definedName name="_Toc318202529" localSheetId="8">'Otros Equipos'!#REF!</definedName>
    <definedName name="_Toc72408385" localSheetId="1">'2023 en Cifras'!#REF!</definedName>
    <definedName name="_Toc75343940" localSheetId="5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5" l="1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E25" i="5" s="1"/>
  <c r="D5" i="5"/>
  <c r="D25" i="5" s="1"/>
</calcChain>
</file>

<file path=xl/sharedStrings.xml><?xml version="1.0" encoding="utf-8"?>
<sst xmlns="http://schemas.openxmlformats.org/spreadsheetml/2006/main" count="228" uniqueCount="207">
  <si>
    <t>1. Nuestro Centro</t>
  </si>
  <si>
    <t>MEMORIA 2023</t>
  </si>
  <si>
    <t>Hospital Universitario de La Princesa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</si>
  <si>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</si>
  <si>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</si>
  <si>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</si>
  <si>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</si>
  <si>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</si>
  <si>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</si>
  <si>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</si>
  <si>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</si>
  <si>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</si>
  <si>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Hospitalización a domicilio (ingresos, estancia media y alta)</t>
  </si>
  <si>
    <t>186 Ingresos</t>
  </si>
  <si>
    <t>7,60 EM</t>
  </si>
  <si>
    <t>179 altas</t>
  </si>
  <si>
    <t>Intervenciones quirúrgicas programadas con hospitalización</t>
  </si>
  <si>
    <t>Intervenciones quirúrgicas urgentes con hospitalización</t>
  </si>
  <si>
    <t>Actividad Global de consultas no presenciales</t>
  </si>
  <si>
    <t>eConsultas</t>
  </si>
  <si>
    <t>Telefónicas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</si>
  <si>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</si>
  <si>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</si>
  <si>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</si>
  <si>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</si>
  <si>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</si>
  <si>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2.67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</si>
  <si>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</si>
  <si>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</si>
  <si>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</si>
  <si>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</si>
  <si>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</si>
  <si>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</si>
  <si>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</si>
  <si>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</si>
  <si>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</si>
  <si>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</si>
  <si>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</si>
  <si>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</si>
  <si>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</si>
  <si>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</si>
  <si>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</si>
  <si>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</si>
  <si>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 xml:space="preserve"> Nº Alumnos  78</t>
  </si>
  <si>
    <t>Formación de Grado</t>
  </si>
  <si>
    <t xml:space="preserve"> Nº Alumnos 615</t>
  </si>
  <si>
    <t>Nº Profesores Asociados   + 11 ENFERMERIA = 87</t>
  </si>
  <si>
    <t>Formación Posgrado</t>
  </si>
  <si>
    <t xml:space="preserve"> Nº Alumnos   + 63 ENFERMERÍA = 131</t>
  </si>
  <si>
    <t>Formación de Especialistas</t>
  </si>
  <si>
    <t>Nº Residentes  346</t>
  </si>
  <si>
    <t>Formación Continuada</t>
  </si>
  <si>
    <t>Nº actividades totales 95</t>
  </si>
  <si>
    <t>Nº horas formación totales 2.173</t>
  </si>
  <si>
    <t>Nº profesionales participantes  2.151</t>
  </si>
  <si>
    <t>investigación I+D+I</t>
  </si>
  <si>
    <t>Nº proyectos investigación</t>
  </si>
  <si>
    <t>Nº proyectos innovación en curso</t>
  </si>
  <si>
    <t>Nº publicaciones científicas</t>
  </si>
  <si>
    <t>GRUPOS DE EDAD (AÑOS)</t>
  </si>
  <si>
    <t>NOMBRE CENTRO</t>
  </si>
  <si>
    <t>LOCALIDAD</t>
  </si>
  <si>
    <t>0-2</t>
  </si>
  <si>
    <t>16-64</t>
  </si>
  <si>
    <t>65-79</t>
  </si>
  <si>
    <t>&gt;=80</t>
  </si>
  <si>
    <t>C.S. BAVIERA</t>
  </si>
  <si>
    <t>MADRID</t>
  </si>
  <si>
    <t>C.S. CASTELLO</t>
  </si>
  <si>
    <t>C.S. CIUDAD JARDÍN</t>
  </si>
  <si>
    <t>C.S. DAROCA</t>
  </si>
  <si>
    <t>C.S. GOYA</t>
  </si>
  <si>
    <t>C.S. LAGASCA</t>
  </si>
  <si>
    <t>C.S. LONDRES</t>
  </si>
  <si>
    <t>C.S. MONTESA</t>
  </si>
  <si>
    <t>C.S. POTOSÍ</t>
  </si>
  <si>
    <t>C.S. PRINCIPE DE VERGARA</t>
  </si>
  <si>
    <t>C.S. PROSPERIDAD</t>
  </si>
  <si>
    <t>C.S. SANTA HORTENSIA</t>
  </si>
  <si>
    <t>C.S. SEGRE</t>
  </si>
  <si>
    <t>Fuente: SIP-CIBELES. Población a 31/12/2023</t>
  </si>
  <si>
    <t>Hospi</t>
  </si>
  <si>
    <t>Hospital Universitario de la Princesa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</si>
  <si>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</si>
  <si>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</si>
  <si>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</si>
  <si>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</si>
  <si>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</si>
  <si>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</si>
  <si>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</si>
  <si>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</si>
  <si>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</si>
  <si>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</si>
  <si>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</si>
  <si>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</si>
  <si>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</si>
  <si>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</si>
  <si>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</si>
  <si>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</si>
  <si>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</si>
  <si>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</si>
  <si>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</si>
  <si>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</si>
  <si>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</si>
  <si>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</si>
  <si>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</si>
  <si>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</si>
  <si>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</si>
  <si>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CSUR</t>
  </si>
  <si>
    <t>SERVICIOS IMPLICADOS</t>
  </si>
  <si>
    <t>Fecha de designación</t>
  </si>
  <si>
    <t>Nº episodios 2023</t>
  </si>
  <si>
    <t>EPILEPSIA REFRACTARIA O FÁRMACO-RESISTENTE EN ADULTOS</t>
  </si>
  <si>
    <t>Neurología/Neurocirugía/</t>
  </si>
  <si>
    <t>Neurofisiología Clínica</t>
  </si>
  <si>
    <t>NEUROMODULACIÓN CEREBRAL DEL DOLOR NEUROPÁTICO REFRACTARIO</t>
  </si>
  <si>
    <t>Neurocirugía/Unidad del Dolor/Neurofisiología Clínica</t>
  </si>
  <si>
    <t>CIRUGÍA DE LOS TRASTORNOS DEL MOVIMIENTO</t>
  </si>
  <si>
    <t>Neurocirugía/ Neurología/ Neurofisiología Clínica/ Psiquiatría/ Rehabilitación/ Neuropsicología Clínica/UCI/ Anestesia/ Neuroradiología</t>
  </si>
  <si>
    <t>Fuente: Sistema de Información del Fondo de Cohesión (SIFCO)</t>
  </si>
  <si>
    <t>CATEGORÍA PROFESIONAL</t>
  </si>
  <si>
    <t>Director Gerente</t>
  </si>
  <si>
    <t>Director Médico</t>
  </si>
  <si>
    <t>Subdirector Médico</t>
  </si>
  <si>
    <t>Director de Continuidad Asistencial</t>
  </si>
  <si>
    <t>Director de Gestión</t>
  </si>
  <si>
    <t>Subdirector de Gestión</t>
  </si>
  <si>
    <t>Director de Enfermería</t>
  </si>
  <si>
    <t>Subdirector de Enfermería</t>
  </si>
  <si>
    <t>ÁREA MÉDICA</t>
  </si>
  <si>
    <t>Facultativos Especialistas</t>
  </si>
  <si>
    <t>ÁREA ENFERMERÍA</t>
  </si>
  <si>
    <t>Enfermeras/os</t>
  </si>
  <si>
    <t>Matronas</t>
  </si>
  <si>
    <t>-</t>
  </si>
  <si>
    <t>Fisioterapeutas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</si>
  <si>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</si>
  <si>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</si>
  <si>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</si>
  <si>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</si>
  <si>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</si>
  <si>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</si>
  <si>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</si>
  <si>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</si>
  <si>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</si>
  <si>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</si>
  <si>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Pinche de Cocina</t>
  </si>
  <si>
    <t>Resto de Personal de Gestión</t>
  </si>
  <si>
    <t>DOCENCIA</t>
  </si>
  <si>
    <t>Residentes Medicina (MIR)</t>
  </si>
  <si>
    <t>Residentes Otras Titulaciones (FIR, BIR, QIR, PIR, …)</t>
  </si>
  <si>
    <t>Residentes Enfermería (EIR)</t>
  </si>
  <si>
    <t>CAMAS</t>
  </si>
  <si>
    <r>
      <t>Camas Instaladas</t>
    </r>
    <r>
      <rPr>
        <vertAlign val="superscript"/>
        <sz val="8"/>
        <color rgb="FF31849B"/>
        <rFont val="Montserrat Medium"/>
      </rPr>
      <t>1</t>
    </r>
  </si>
  <si>
    <r>
      <t>Camas funcionantes</t>
    </r>
    <r>
      <rPr>
        <vertAlign val="superscript"/>
        <sz val="8"/>
        <color rgb="FF31849B"/>
        <rFont val="Montserrat Medium"/>
      </rPr>
      <t>2</t>
    </r>
  </si>
  <si>
    <t>QUIRÓFANOS</t>
  </si>
  <si>
    <t>Quirófanos Instalados</t>
  </si>
  <si>
    <t>OTRAS INSTALACIONES</t>
  </si>
  <si>
    <t>Consultas en el hospital</t>
  </si>
  <si>
    <t>Consultas en Centros de especialidades</t>
  </si>
  <si>
    <t>PUESTOS HOSPITAL DE DÍA</t>
  </si>
  <si>
    <t>Oncológico</t>
  </si>
  <si>
    <t>Infeccioso-SIDA</t>
  </si>
  <si>
    <t>Psiquiátrico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</si>
  <si>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</si>
  <si>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</si>
  <si>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</si>
  <si>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</si>
  <si>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</si>
  <si>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</si>
  <si>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</si>
  <si>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</si>
  <si>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</si>
  <si>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</si>
  <si>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</si>
  <si>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</si>
  <si>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</si>
  <si>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</si>
  <si>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r>
      <t>(1)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instaladas:</t>
    </r>
    <r>
      <rPr>
        <i/>
        <sz val="8"/>
        <color rgb="FF7F7F7F"/>
        <rFont val="Montserrat Medium"/>
      </rPr>
      <t xml:space="preserve"> Número de camas hospitalarias que constituyen la </t>
    </r>
    <r>
      <rPr>
        <b/>
        <i/>
        <sz val="8"/>
        <color rgb="FF7F7F7F"/>
        <rFont val="Montserrat Medium"/>
      </rPr>
      <t>dotación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fija</t>
    </r>
    <r>
      <rPr>
        <i/>
        <sz val="8"/>
        <color rgb="FF7F7F7F"/>
        <rFont val="Montserrat Medium"/>
      </rPr>
      <t xml:space="preserve"> del centro, aunque no estén en servicio. No se contabilizarán en esta cifra:</t>
    </r>
  </si>
  <si>
    <t>Camas habilitadas o supletorias: Las que se utilizan además de las que están en funcionamiento (en espacios no asistenciales, consultas, salas de exploración o habitaciones de hospitalización) y que no estén contempladas en la dotación fija del centro.</t>
  </si>
  <si>
    <t>Camas convertidas en áreas de apoyo u otros servicios (salas de exploración, consultas, etc.).</t>
  </si>
  <si>
    <r>
      <t>(2)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funcionantes:</t>
    </r>
    <r>
      <rPr>
        <i/>
        <sz val="8"/>
        <color rgb="FF7F7F7F"/>
        <rFont val="Montserrat Medium"/>
      </rPr>
      <t xml:space="preserve"> Promedio de camas hospitalarias realmente en servicio, hayan estado o no ocupadas durante el periodo. No se contabilizan entre ellas las camas habilitadas o supletorias, independientemente de que sí se impute al área correspondiente la actividad que se genera en dichas camas.</t>
    </r>
  </si>
  <si>
    <t>ALTA TECNOLOGÍA</t>
  </si>
  <si>
    <t>Acelerador lineal</t>
  </si>
  <si>
    <t>Planificador</t>
  </si>
  <si>
    <t>Simulador</t>
  </si>
  <si>
    <t>Gammacámara</t>
  </si>
  <si>
    <t>Litotriptor</t>
  </si>
  <si>
    <t>Angiógrafo digital</t>
  </si>
  <si>
    <t>Sala de hemodinámica</t>
  </si>
  <si>
    <t>Fuente: SIAE</t>
  </si>
  <si>
    <t>OTROS EQUIPOS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</si>
  <si>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</si>
  <si>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</si>
  <si>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</si>
  <si>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</si>
  <si>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</si>
  <si>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</si>
  <si>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</si>
  <si>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</si>
  <si>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</si>
  <si>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</si>
  <si>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</si>
  <si>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</si>
  <si>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Equipos Potenciales Evocados</t>
  </si>
  <si>
    <t>Densitómetros</t>
  </si>
  <si>
    <t>Ortopantomógrafos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</si>
</sst>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sz val="9"/>
      <color rgb="FF595959"/>
      <name val="Montserrat SemiBold"/>
    </font>
    <font>
      <sz val="9"/>
      <color rgb="FF7F7F7F"/>
      <name val="Montserrat SemiBold"/>
    </font>
    <font>
      <sz val="9"/>
      <color rgb="FF31849B"/>
      <name val="Montserrat SemiBold"/>
    </font>
    <font>
      <sz val="10"/>
      <color theme="1"/>
      <name val="Montserrat ExtraBold"/>
    </font>
    <font>
      <sz val="9"/>
      <color theme="1"/>
      <name val="Montserrat ExtraBold"/>
    </font>
    <font>
      <b/>
      <sz val="10"/>
      <color rgb="FF595959"/>
      <name val="Montserrat SemiBold"/>
    </font>
    <font>
      <sz val="10"/>
      <color rgb="FF31849B"/>
      <name val="Montserrat Medium"/>
    </font>
    <font>
      <sz val="10"/>
      <color theme="1"/>
      <name val="Montserrat SemiBold"/>
    </font>
    <font>
      <b/>
      <sz val="9"/>
      <color rgb="FF595959"/>
      <name val="Montserrat Medium"/>
    </font>
    <font>
      <i/>
      <sz val="10"/>
      <name val="Montserrat Medium"/>
    </font>
    <font>
      <sz val="10"/>
      <color rgb="FF404040"/>
      <name val="Montserrat SemiBold"/>
    </font>
    <font>
      <b/>
      <sz val="9"/>
      <color rgb="FF404040"/>
      <name val="Montserrat SemiBold"/>
    </font>
    <font>
      <b/>
      <sz val="8"/>
      <color rgb="FF404040"/>
      <name val="Montserrat SemiBold"/>
    </font>
    <font>
      <sz val="9"/>
      <color rgb="FF404040"/>
      <name val="Montserrat SemiBold"/>
    </font>
    <font>
      <sz val="10"/>
      <color rgb="FF595959"/>
      <name val="Montserrat SemiBold"/>
    </font>
    <font>
      <sz val="8"/>
      <color rgb="FF31849B"/>
      <name val="Montserrat Medium"/>
    </font>
    <font>
      <vertAlign val="superscript"/>
      <sz val="8"/>
      <color rgb="FF31849B"/>
      <name val="Montserrat Medium"/>
    </font>
    <font>
      <b/>
      <sz val="8"/>
      <color rgb="FF7F7F7F"/>
      <name val="Montserrat SemiBold"/>
    </font>
    <font>
      <sz val="8"/>
      <color rgb="FF595959"/>
      <name val="Montserrat SemiBold"/>
    </font>
    <font>
      <i/>
      <vertAlign val="superscript"/>
      <sz val="8"/>
      <color rgb="FF7F7F7F"/>
      <name val="Montserrat Medium"/>
    </font>
    <font>
      <b/>
      <i/>
      <sz val="8"/>
      <color rgb="FF7F7F7F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DAEEF3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10" fontId="11" fillId="2" borderId="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11" fillId="2" borderId="0" xfId="0" applyFont="1" applyFill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0" fontId="10" fillId="0" borderId="4" xfId="0" applyFont="1" applyBorder="1" applyAlignment="1">
      <alignment horizontal="justify" vertical="center" wrapText="1"/>
    </xf>
    <xf numFmtId="3" fontId="9" fillId="2" borderId="4" xfId="0" applyNumberFormat="1" applyFont="1" applyFill="1" applyBorder="1" applyAlignment="1">
      <alignment horizontal="right" vertical="center" wrapText="1"/>
    </xf>
    <xf numFmtId="3" fontId="9" fillId="2" borderId="0" xfId="0" applyNumberFormat="1" applyFont="1" applyFill="1" applyAlignment="1">
      <alignment horizontal="right" vertical="center" wrapText="1"/>
    </xf>
    <xf numFmtId="0" fontId="14" fillId="0" borderId="4" xfId="0" applyFont="1" applyBorder="1" applyAlignment="1">
      <alignment horizontal="justify" vertical="center" wrapText="1"/>
    </xf>
    <xf numFmtId="3" fontId="11" fillId="2" borderId="4" xfId="0" applyNumberFormat="1" applyFont="1" applyFill="1" applyBorder="1" applyAlignment="1">
      <alignment horizontal="right" vertical="center" wrapText="1"/>
    </xf>
    <xf numFmtId="0" fontId="14" fillId="3" borderId="4" xfId="0" applyFont="1" applyFill="1" applyBorder="1" applyAlignment="1">
      <alignment horizontal="justify" vertical="center" wrapText="1"/>
    </xf>
    <xf numFmtId="0" fontId="11" fillId="2" borderId="4" xfId="0" applyFont="1" applyFill="1" applyBorder="1" applyAlignment="1">
      <alignment horizontal="right" vertical="center" wrapText="1"/>
    </xf>
    <xf numFmtId="0" fontId="15" fillId="4" borderId="0" xfId="0" applyFont="1" applyFill="1" applyAlignment="1">
      <alignment horizontal="justify" vertical="center" wrapText="1"/>
    </xf>
    <xf numFmtId="3" fontId="16" fillId="4" borderId="0" xfId="0" applyNumberFormat="1" applyFont="1" applyFill="1" applyAlignment="1">
      <alignment horizontal="right" vertical="center" wrapText="1"/>
    </xf>
    <xf numFmtId="0" fontId="14" fillId="0" borderId="0" xfId="0" applyFont="1" applyAlignment="1">
      <alignment horizontal="justify" vertical="center" wrapText="1"/>
    </xf>
    <xf numFmtId="3" fontId="11" fillId="2" borderId="0" xfId="0" applyNumberFormat="1" applyFont="1" applyFill="1" applyAlignment="1">
      <alignment horizontal="right" vertical="center" wrapText="1"/>
    </xf>
    <xf numFmtId="0" fontId="13" fillId="0" borderId="0" xfId="0" applyFont="1"/>
    <xf numFmtId="0" fontId="17" fillId="0" borderId="4" xfId="0" applyFont="1" applyBorder="1" applyAlignment="1">
      <alignment horizontal="justify" vertical="center" wrapText="1"/>
    </xf>
    <xf numFmtId="0" fontId="18" fillId="0" borderId="4" xfId="0" applyFont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3" fontId="9" fillId="2" borderId="0" xfId="0" applyNumberFormat="1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19" fillId="0" borderId="2" xfId="0" applyFont="1" applyBorder="1" applyAlignment="1">
      <alignment horizontal="justify" vertical="center" wrapText="1"/>
    </xf>
    <xf numFmtId="3" fontId="9" fillId="2" borderId="2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justify" vertical="center"/>
    </xf>
    <xf numFmtId="0" fontId="9" fillId="2" borderId="4" xfId="0" applyFont="1" applyFill="1" applyBorder="1" applyAlignment="1">
      <alignment horizontal="justify" vertical="center" wrapText="1"/>
    </xf>
    <xf numFmtId="0" fontId="9" fillId="2" borderId="0" xfId="0" applyFont="1" applyFill="1" applyAlignment="1">
      <alignment horizontal="justify" vertical="center" wrapText="1"/>
    </xf>
    <xf numFmtId="0" fontId="10" fillId="0" borderId="5" xfId="0" applyFont="1" applyBorder="1" applyAlignment="1">
      <alignment horizontal="justify" vertical="center" wrapText="1"/>
    </xf>
    <xf numFmtId="0" fontId="10" fillId="0" borderId="4" xfId="0" applyFont="1" applyBorder="1" applyAlignment="1">
      <alignment horizontal="justify" vertical="center" wrapText="1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vertical="center" wrapText="1"/>
    </xf>
    <xf numFmtId="17" fontId="22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3" fontId="13" fillId="0" borderId="0" xfId="0" applyNumberFormat="1" applyFont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0" fontId="24" fillId="0" borderId="0" xfId="0" applyFont="1" applyAlignment="1">
      <alignment horizontal="justify" vertical="center" wrapText="1"/>
    </xf>
    <xf numFmtId="3" fontId="24" fillId="0" borderId="0" xfId="0" applyNumberFormat="1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justify"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3" fontId="13" fillId="0" borderId="0" xfId="0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3" fontId="24" fillId="0" borderId="0" xfId="0" applyNumberFormat="1" applyFont="1" applyAlignment="1">
      <alignment horizontal="center" vertical="center" wrapText="1"/>
    </xf>
    <xf numFmtId="0" fontId="7" fillId="5" borderId="6" xfId="0" applyFont="1" applyFill="1" applyBorder="1" applyAlignment="1">
      <alignment horizontal="center"/>
    </xf>
    <xf numFmtId="0" fontId="0" fillId="0" borderId="6" xfId="0" applyBorder="1"/>
    <xf numFmtId="49" fontId="7" fillId="5" borderId="6" xfId="0" applyNumberFormat="1" applyFont="1" applyFill="1" applyBorder="1" applyAlignment="1">
      <alignment horizontal="center"/>
    </xf>
    <xf numFmtId="49" fontId="0" fillId="0" borderId="6" xfId="0" applyNumberFormat="1" applyBorder="1"/>
    <xf numFmtId="10" fontId="0" fillId="0" borderId="6" xfId="0" applyNumberFormat="1" applyBorder="1"/>
    <xf numFmtId="49" fontId="7" fillId="0" borderId="6" xfId="0" applyNumberFormat="1" applyFont="1" applyFill="1" applyBorder="1"/>
    <xf numFmtId="10" fontId="7" fillId="0" borderId="6" xfId="0" applyNumberFormat="1" applyFont="1" applyBorder="1"/>
    <xf numFmtId="0" fontId="25" fillId="6" borderId="4" xfId="0" applyFont="1" applyFill="1" applyBorder="1" applyAlignment="1">
      <alignment horizontal="left" vertical="center" wrapText="1"/>
    </xf>
    <xf numFmtId="0" fontId="25" fillId="6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14" fontId="9" fillId="0" borderId="0" xfId="0" applyNumberFormat="1" applyFont="1" applyAlignment="1">
      <alignment horizontal="center" vertical="center" wrapText="1"/>
    </xf>
    <xf numFmtId="0" fontId="10" fillId="3" borderId="4" xfId="0" applyFont="1" applyFill="1" applyBorder="1" applyAlignment="1">
      <alignment horizontal="left" vertical="center" wrapText="1"/>
    </xf>
    <xf numFmtId="14" fontId="9" fillId="3" borderId="4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14" fontId="9" fillId="0" borderId="5" xfId="0" applyNumberFormat="1" applyFont="1" applyBorder="1" applyAlignment="1">
      <alignment horizontal="center" vertical="center" wrapText="1"/>
    </xf>
    <xf numFmtId="14" fontId="9" fillId="0" borderId="4" xfId="0" applyNumberFormat="1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justify" vertical="center"/>
    </xf>
    <xf numFmtId="0" fontId="27" fillId="6" borderId="1" xfId="0" applyFont="1" applyFill="1" applyBorder="1" applyAlignment="1">
      <alignment horizontal="justify" vertical="center" wrapText="1"/>
    </xf>
    <xf numFmtId="0" fontId="27" fillId="6" borderId="1" xfId="0" applyFont="1" applyFill="1" applyBorder="1" applyAlignment="1">
      <alignment horizontal="right" vertical="center" wrapText="1"/>
    </xf>
    <xf numFmtId="0" fontId="28" fillId="0" borderId="2" xfId="0" applyFont="1" applyBorder="1" applyAlignment="1">
      <alignment horizontal="justify" vertical="center" wrapText="1"/>
    </xf>
    <xf numFmtId="0" fontId="29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19" fillId="4" borderId="2" xfId="0" applyFont="1" applyFill="1" applyBorder="1" applyAlignment="1">
      <alignment horizontal="justify" vertical="center" wrapText="1"/>
    </xf>
    <xf numFmtId="3" fontId="18" fillId="4" borderId="2" xfId="0" applyNumberFormat="1" applyFont="1" applyFill="1" applyBorder="1" applyAlignment="1">
      <alignment horizontal="right" vertical="center" wrapText="1"/>
    </xf>
    <xf numFmtId="0" fontId="18" fillId="4" borderId="2" xfId="0" applyFont="1" applyFill="1" applyBorder="1" applyAlignment="1">
      <alignment horizontal="right" vertical="center" wrapText="1"/>
    </xf>
    <xf numFmtId="0" fontId="30" fillId="6" borderId="1" xfId="0" applyFont="1" applyFill="1" applyBorder="1" applyAlignment="1">
      <alignment horizontal="left" vertical="center" wrapText="1"/>
    </xf>
    <xf numFmtId="0" fontId="30" fillId="6" borderId="1" xfId="0" applyFont="1" applyFill="1" applyBorder="1" applyAlignment="1">
      <alignment horizontal="justify" vertical="center" wrapText="1"/>
    </xf>
    <xf numFmtId="0" fontId="14" fillId="0" borderId="0" xfId="0" applyFont="1" applyAlignment="1">
      <alignment horizontal="justify" vertical="center"/>
    </xf>
    <xf numFmtId="0" fontId="31" fillId="6" borderId="1" xfId="0" applyFont="1" applyFill="1" applyBorder="1" applyAlignment="1">
      <alignment horizontal="justify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justify" vertical="center" wrapText="1"/>
    </xf>
    <xf numFmtId="0" fontId="17" fillId="6" borderId="2" xfId="0" applyFont="1" applyFill="1" applyBorder="1" applyAlignment="1">
      <alignment horizontal="justify" vertical="center" wrapText="1"/>
    </xf>
    <xf numFmtId="0" fontId="34" fillId="6" borderId="2" xfId="0" applyFont="1" applyFill="1" applyBorder="1" applyAlignment="1">
      <alignment horizontal="right" vertical="center" wrapText="1"/>
    </xf>
    <xf numFmtId="0" fontId="9" fillId="6" borderId="2" xfId="0" applyFont="1" applyFill="1" applyBorder="1" applyAlignment="1">
      <alignment horizontal="right" vertical="center" wrapText="1"/>
    </xf>
    <xf numFmtId="0" fontId="35" fillId="6" borderId="2" xfId="0" applyFont="1" applyFill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36" fillId="0" borderId="0" xfId="0" applyFont="1" applyAlignment="1">
      <alignment horizontal="justify" vertical="center"/>
    </xf>
    <xf numFmtId="0" fontId="31" fillId="6" borderId="1" xfId="0" applyFont="1" applyFill="1" applyBorder="1" applyAlignment="1">
      <alignment horizontal="left" vertical="center" wrapText="1"/>
    </xf>
    <xf numFmtId="0" fontId="31" fillId="6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J10" sqref="J10"/>
    </sheetView>
  </sheetViews>
  <sheetFormatPr baseColWidth="10" defaultColWidth="11.44140625" defaultRowHeight="14.4" x14ac:dyDescent="0.3"/>
  <cols>
    <col min="1" max="3" width="11.44140625" style="2"/>
    <col min="4" max="4" width="69.21875" style="2" customWidth="1"/>
    <col min="5" max="259" width="11.44140625" style="2"/>
    <col min="260" max="260" width="69.21875" style="2" customWidth="1"/>
    <col min="261" max="515" width="11.44140625" style="2"/>
    <col min="516" max="516" width="69.21875" style="2" customWidth="1"/>
    <col min="517" max="771" width="11.44140625" style="2"/>
    <col min="772" max="772" width="69.21875" style="2" customWidth="1"/>
    <col min="773" max="1027" width="11.44140625" style="2"/>
    <col min="1028" max="1028" width="69.21875" style="2" customWidth="1"/>
    <col min="1029" max="1283" width="11.44140625" style="2"/>
    <col min="1284" max="1284" width="69.21875" style="2" customWidth="1"/>
    <col min="1285" max="1539" width="11.44140625" style="2"/>
    <col min="1540" max="1540" width="69.21875" style="2" customWidth="1"/>
    <col min="1541" max="1795" width="11.44140625" style="2"/>
    <col min="1796" max="1796" width="69.21875" style="2" customWidth="1"/>
    <col min="1797" max="2051" width="11.44140625" style="2"/>
    <col min="2052" max="2052" width="69.21875" style="2" customWidth="1"/>
    <col min="2053" max="2307" width="11.44140625" style="2"/>
    <col min="2308" max="2308" width="69.21875" style="2" customWidth="1"/>
    <col min="2309" max="2563" width="11.44140625" style="2"/>
    <col min="2564" max="2564" width="69.21875" style="2" customWidth="1"/>
    <col min="2565" max="2819" width="11.44140625" style="2"/>
    <col min="2820" max="2820" width="69.21875" style="2" customWidth="1"/>
    <col min="2821" max="3075" width="11.44140625" style="2"/>
    <col min="3076" max="3076" width="69.21875" style="2" customWidth="1"/>
    <col min="3077" max="3331" width="11.44140625" style="2"/>
    <col min="3332" max="3332" width="69.21875" style="2" customWidth="1"/>
    <col min="3333" max="3587" width="11.44140625" style="2"/>
    <col min="3588" max="3588" width="69.21875" style="2" customWidth="1"/>
    <col min="3589" max="3843" width="11.44140625" style="2"/>
    <col min="3844" max="3844" width="69.21875" style="2" customWidth="1"/>
    <col min="3845" max="4099" width="11.44140625" style="2"/>
    <col min="4100" max="4100" width="69.21875" style="2" customWidth="1"/>
    <col min="4101" max="4355" width="11.44140625" style="2"/>
    <col min="4356" max="4356" width="69.21875" style="2" customWidth="1"/>
    <col min="4357" max="4611" width="11.44140625" style="2"/>
    <col min="4612" max="4612" width="69.21875" style="2" customWidth="1"/>
    <col min="4613" max="4867" width="11.44140625" style="2"/>
    <col min="4868" max="4868" width="69.21875" style="2" customWidth="1"/>
    <col min="4869" max="5123" width="11.44140625" style="2"/>
    <col min="5124" max="5124" width="69.21875" style="2" customWidth="1"/>
    <col min="5125" max="5379" width="11.44140625" style="2"/>
    <col min="5380" max="5380" width="69.21875" style="2" customWidth="1"/>
    <col min="5381" max="5635" width="11.44140625" style="2"/>
    <col min="5636" max="5636" width="69.21875" style="2" customWidth="1"/>
    <col min="5637" max="5891" width="11.44140625" style="2"/>
    <col min="5892" max="5892" width="69.21875" style="2" customWidth="1"/>
    <col min="5893" max="6147" width="11.44140625" style="2"/>
    <col min="6148" max="6148" width="69.21875" style="2" customWidth="1"/>
    <col min="6149" max="6403" width="11.44140625" style="2"/>
    <col min="6404" max="6404" width="69.21875" style="2" customWidth="1"/>
    <col min="6405" max="6659" width="11.44140625" style="2"/>
    <col min="6660" max="6660" width="69.21875" style="2" customWidth="1"/>
    <col min="6661" max="6915" width="11.44140625" style="2"/>
    <col min="6916" max="6916" width="69.21875" style="2" customWidth="1"/>
    <col min="6917" max="7171" width="11.44140625" style="2"/>
    <col min="7172" max="7172" width="69.21875" style="2" customWidth="1"/>
    <col min="7173" max="7427" width="11.44140625" style="2"/>
    <col min="7428" max="7428" width="69.21875" style="2" customWidth="1"/>
    <col min="7429" max="7683" width="11.44140625" style="2"/>
    <col min="7684" max="7684" width="69.21875" style="2" customWidth="1"/>
    <col min="7685" max="7939" width="11.44140625" style="2"/>
    <col min="7940" max="7940" width="69.21875" style="2" customWidth="1"/>
    <col min="7941" max="8195" width="11.44140625" style="2"/>
    <col min="8196" max="8196" width="69.21875" style="2" customWidth="1"/>
    <col min="8197" max="8451" width="11.44140625" style="2"/>
    <col min="8452" max="8452" width="69.21875" style="2" customWidth="1"/>
    <col min="8453" max="8707" width="11.44140625" style="2"/>
    <col min="8708" max="8708" width="69.21875" style="2" customWidth="1"/>
    <col min="8709" max="8963" width="11.44140625" style="2"/>
    <col min="8964" max="8964" width="69.21875" style="2" customWidth="1"/>
    <col min="8965" max="9219" width="11.44140625" style="2"/>
    <col min="9220" max="9220" width="69.21875" style="2" customWidth="1"/>
    <col min="9221" max="9475" width="11.44140625" style="2"/>
    <col min="9476" max="9476" width="69.21875" style="2" customWidth="1"/>
    <col min="9477" max="9731" width="11.44140625" style="2"/>
    <col min="9732" max="9732" width="69.21875" style="2" customWidth="1"/>
    <col min="9733" max="9987" width="11.44140625" style="2"/>
    <col min="9988" max="9988" width="69.21875" style="2" customWidth="1"/>
    <col min="9989" max="10243" width="11.44140625" style="2"/>
    <col min="10244" max="10244" width="69.21875" style="2" customWidth="1"/>
    <col min="10245" max="10499" width="11.44140625" style="2"/>
    <col min="10500" max="10500" width="69.21875" style="2" customWidth="1"/>
    <col min="10501" max="10755" width="11.44140625" style="2"/>
    <col min="10756" max="10756" width="69.21875" style="2" customWidth="1"/>
    <col min="10757" max="11011" width="11.44140625" style="2"/>
    <col min="11012" max="11012" width="69.21875" style="2" customWidth="1"/>
    <col min="11013" max="11267" width="11.44140625" style="2"/>
    <col min="11268" max="11268" width="69.21875" style="2" customWidth="1"/>
    <col min="11269" max="11523" width="11.44140625" style="2"/>
    <col min="11524" max="11524" width="69.21875" style="2" customWidth="1"/>
    <col min="11525" max="11779" width="11.44140625" style="2"/>
    <col min="11780" max="11780" width="69.21875" style="2" customWidth="1"/>
    <col min="11781" max="12035" width="11.44140625" style="2"/>
    <col min="12036" max="12036" width="69.21875" style="2" customWidth="1"/>
    <col min="12037" max="12291" width="11.44140625" style="2"/>
    <col min="12292" max="12292" width="69.21875" style="2" customWidth="1"/>
    <col min="12293" max="12547" width="11.44140625" style="2"/>
    <col min="12548" max="12548" width="69.21875" style="2" customWidth="1"/>
    <col min="12549" max="12803" width="11.44140625" style="2"/>
    <col min="12804" max="12804" width="69.21875" style="2" customWidth="1"/>
    <col min="12805" max="13059" width="11.44140625" style="2"/>
    <col min="13060" max="13060" width="69.21875" style="2" customWidth="1"/>
    <col min="13061" max="13315" width="11.44140625" style="2"/>
    <col min="13316" max="13316" width="69.21875" style="2" customWidth="1"/>
    <col min="13317" max="13571" width="11.44140625" style="2"/>
    <col min="13572" max="13572" width="69.21875" style="2" customWidth="1"/>
    <col min="13573" max="13827" width="11.44140625" style="2"/>
    <col min="13828" max="13828" width="69.21875" style="2" customWidth="1"/>
    <col min="13829" max="14083" width="11.44140625" style="2"/>
    <col min="14084" max="14084" width="69.21875" style="2" customWidth="1"/>
    <col min="14085" max="14339" width="11.44140625" style="2"/>
    <col min="14340" max="14340" width="69.21875" style="2" customWidth="1"/>
    <col min="14341" max="14595" width="11.44140625" style="2"/>
    <col min="14596" max="14596" width="69.21875" style="2" customWidth="1"/>
    <col min="14597" max="14851" width="11.44140625" style="2"/>
    <col min="14852" max="14852" width="69.21875" style="2" customWidth="1"/>
    <col min="14853" max="15107" width="11.44140625" style="2"/>
    <col min="15108" max="15108" width="69.21875" style="2" customWidth="1"/>
    <col min="15109" max="15363" width="11.44140625" style="2"/>
    <col min="15364" max="15364" width="69.21875" style="2" customWidth="1"/>
    <col min="15365" max="15619" width="11.44140625" style="2"/>
    <col min="15620" max="15620" width="69.21875" style="2" customWidth="1"/>
    <col min="15621" max="15875" width="11.44140625" style="2"/>
    <col min="15876" max="15876" width="69.21875" style="2" customWidth="1"/>
    <col min="15877" max="16131" width="11.44140625" style="2"/>
    <col min="16132" max="16132" width="69.21875" style="2" customWidth="1"/>
    <col min="16133" max="16384" width="11.44140625" style="2"/>
  </cols>
  <sheetData>
    <row r="3" spans="1:7" x14ac:dyDescent="0.3">
      <c r="B3" s="3"/>
    </row>
    <row r="4" spans="1:7" ht="46.2" x14ac:dyDescent="0.3">
      <c r="A4" s="8" t="s">
        <v>1</v>
      </c>
      <c r="B4" s="8"/>
      <c r="C4" s="8"/>
      <c r="D4" s="8"/>
      <c r="E4" s="8"/>
      <c r="F4" s="8"/>
      <c r="G4" s="8"/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ht="36.6" x14ac:dyDescent="0.3">
      <c r="A10" s="9" t="s">
        <v>2</v>
      </c>
      <c r="B10" s="9"/>
      <c r="C10" s="9"/>
      <c r="D10" s="9"/>
      <c r="E10" s="9"/>
      <c r="F10" s="9"/>
      <c r="G10" s="9"/>
    </row>
    <row r="14" spans="1:7" ht="36.6" x14ac:dyDescent="0.3">
      <c r="A14" s="10" t="s">
        <v>0</v>
      </c>
      <c r="B14" s="10"/>
      <c r="C14" s="10"/>
      <c r="D14" s="10"/>
      <c r="E14" s="10"/>
      <c r="F14" s="10"/>
      <c r="G14" s="10"/>
    </row>
    <row r="18" spans="1:8" ht="36.6" x14ac:dyDescent="0.3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topLeftCell="A73" workbookViewId="0">
      <selection sqref="A1:D65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4" ht="65.400000000000006" thickBot="1" x14ac:dyDescent="0.35">
      <c r="A1" s="11" t="s">
        <v>3</v>
      </c>
      <c r="B1"/>
      <c r="C1"/>
      <c r="D1"/>
    </row>
    <row r="2" spans="1:4" ht="15" thickBot="1" x14ac:dyDescent="0.35">
      <c r="A2" s="12" t="s">
        <v>4</v>
      </c>
      <c r="B2" s="13">
        <v>15310</v>
      </c>
      <c r="C2"/>
      <c r="D2"/>
    </row>
    <row r="3" spans="1:4" ht="29.4" thickBot="1" x14ac:dyDescent="0.35">
      <c r="A3" s="14" t="s">
        <v>5</v>
      </c>
      <c r="B3" s="15">
        <v>7.37</v>
      </c>
      <c r="C3"/>
      <c r="D3"/>
    </row>
    <row r="4" spans="1:4" ht="15" thickBot="1" x14ac:dyDescent="0.35">
      <c r="A4" s="14" t="s">
        <v>6</v>
      </c>
      <c r="B4" s="15">
        <v>1.2236</v>
      </c>
      <c r="C4"/>
      <c r="D4"/>
    </row>
    <row r="5" spans="1:4" ht="29.4" thickBot="1" x14ac:dyDescent="0.35">
      <c r="A5" s="14" t="s">
        <v>7</v>
      </c>
      <c r="B5" s="16">
        <v>15337</v>
      </c>
      <c r="C5"/>
      <c r="D5"/>
    </row>
    <row r="6" spans="1:4" ht="29.4" thickBot="1" x14ac:dyDescent="0.35">
      <c r="A6" s="14" t="s">
        <v>8</v>
      </c>
      <c r="B6" s="16">
        <v>11223</v>
      </c>
      <c r="C6"/>
      <c r="D6"/>
    </row>
    <row r="7" spans="1:4" ht="29.4" thickBot="1" x14ac:dyDescent="0.35">
      <c r="A7" s="14" t="s">
        <v>9</v>
      </c>
      <c r="B7" s="16">
        <v>114636</v>
      </c>
      <c r="C7"/>
      <c r="D7"/>
    </row>
    <row r="8" spans="1:4" ht="29.4" thickBot="1" x14ac:dyDescent="0.35">
      <c r="A8" s="14" t="s">
        <v>10</v>
      </c>
      <c r="B8" s="17">
        <v>9.3700000000000006E-2</v>
      </c>
      <c r="C8"/>
      <c r="D8"/>
    </row>
    <row r="9" spans="1:4" ht="43.8" thickBot="1" x14ac:dyDescent="0.35">
      <c r="A9" s="14" t="s">
        <v>11</v>
      </c>
      <c r="B9" s="16">
        <v>50501</v>
      </c>
      <c r="C9"/>
      <c r="D9"/>
    </row>
    <row r="10" spans="1:4" ht="71.400000000000006" customHeight="1" x14ac:dyDescent="0.3">
      <c r="A10" s="21" t="s">
        <v>12</v>
      </c>
      <c r="B10" s="19" t="s">
        <v>13</v>
      </c>
      <c r="C10"/>
      <c r="D10"/>
    </row>
    <row r="11" spans="1:4" x14ac:dyDescent="0.3">
      <c r="A11" s="20"/>
      <c r="B11" s="19" t="s">
        <v>14</v>
      </c>
      <c r="C11"/>
      <c r="D11"/>
    </row>
    <row r="12" spans="1:4" ht="15" thickBot="1" x14ac:dyDescent="0.35">
      <c r="A12" s="22"/>
      <c r="B12" s="15" t="s">
        <v>15</v>
      </c>
      <c r="C12"/>
      <c r="D12"/>
    </row>
    <row r="13" spans="1:4" ht="101.4" thickBot="1" x14ac:dyDescent="0.35">
      <c r="A13" s="14" t="s">
        <v>16</v>
      </c>
      <c r="B13" s="16">
        <v>4259</v>
      </c>
      <c r="C13"/>
      <c r="D13"/>
    </row>
    <row r="14" spans="1:4" ht="101.4" thickBot="1" x14ac:dyDescent="0.35">
      <c r="A14" s="14" t="s">
        <v>17</v>
      </c>
      <c r="B14" s="16">
        <v>1527</v>
      </c>
      <c r="C14"/>
      <c r="D14"/>
    </row>
    <row r="15" spans="1:4" x14ac:dyDescent="0.3">
      <c r="A15" s="23"/>
      <c r="B15"/>
      <c r="C15"/>
      <c r="D15"/>
    </row>
    <row r="16" spans="1:4" x14ac:dyDescent="0.3">
      <c r="A16" s="23"/>
      <c r="B16"/>
      <c r="C16"/>
      <c r="D16"/>
    </row>
    <row r="17" spans="1:4" ht="97.2" x14ac:dyDescent="0.3">
      <c r="A17" s="11" t="s">
        <v>18</v>
      </c>
      <c r="B17"/>
      <c r="C17"/>
      <c r="D17"/>
    </row>
    <row r="18" spans="1:4" ht="15" thickBot="1" x14ac:dyDescent="0.35">
      <c r="A18" s="24" t="s">
        <v>19</v>
      </c>
      <c r="B18" s="25">
        <v>5473</v>
      </c>
      <c r="C18"/>
      <c r="D18"/>
    </row>
    <row r="19" spans="1:4" x14ac:dyDescent="0.3">
      <c r="A19" s="18" t="s">
        <v>20</v>
      </c>
      <c r="B19" s="26">
        <v>29039</v>
      </c>
      <c r="C19"/>
      <c r="D19"/>
    </row>
    <row r="20" spans="1:4" ht="16.2" x14ac:dyDescent="0.3">
      <c r="A20" s="11"/>
      <c r="B20"/>
      <c r="C20"/>
      <c r="D20"/>
    </row>
    <row r="21" spans="1:4" ht="32.4" x14ac:dyDescent="0.3">
      <c r="A21" s="11" t="s">
        <v>21</v>
      </c>
      <c r="B21"/>
      <c r="C21"/>
      <c r="D21"/>
    </row>
    <row r="22" spans="1:4" ht="29.4" thickBot="1" x14ac:dyDescent="0.35">
      <c r="A22" s="27" t="s">
        <v>22</v>
      </c>
      <c r="B22" s="28">
        <v>124719</v>
      </c>
      <c r="C22"/>
      <c r="D22"/>
    </row>
    <row r="23" spans="1:4" ht="29.4" thickBot="1" x14ac:dyDescent="0.35">
      <c r="A23" s="29" t="s">
        <v>23</v>
      </c>
      <c r="B23" s="28">
        <v>333882</v>
      </c>
      <c r="C23"/>
      <c r="D23"/>
    </row>
    <row r="24" spans="1:4" ht="101.4" thickBot="1" x14ac:dyDescent="0.35">
      <c r="A24" s="27" t="s">
        <v>24</v>
      </c>
      <c r="B24" s="30">
        <v>54.92</v>
      </c>
      <c r="C24"/>
      <c r="D24"/>
    </row>
    <row r="25" spans="1:4" ht="43.8" thickBot="1" x14ac:dyDescent="0.35">
      <c r="A25" s="29" t="s">
        <v>25</v>
      </c>
      <c r="B25" s="30" t="s">
        <v>26</v>
      </c>
      <c r="C25"/>
      <c r="D25"/>
    </row>
    <row r="26" spans="1:4" x14ac:dyDescent="0.3">
      <c r="A26" s="31" t="s">
        <v>27</v>
      </c>
      <c r="B26" s="32">
        <v>458601</v>
      </c>
      <c r="C26"/>
      <c r="D26"/>
    </row>
    <row r="27" spans="1:4" ht="16.2" x14ac:dyDescent="0.3">
      <c r="A27" s="11"/>
      <c r="B27"/>
      <c r="C27"/>
      <c r="D27"/>
    </row>
    <row r="28" spans="1:4" ht="113.4" x14ac:dyDescent="0.3">
      <c r="A28" s="11" t="s">
        <v>28</v>
      </c>
      <c r="B28"/>
      <c r="C28"/>
      <c r="D28"/>
    </row>
    <row r="29" spans="1:4" ht="43.8" thickBot="1" x14ac:dyDescent="0.35">
      <c r="A29" s="27" t="s">
        <v>29</v>
      </c>
      <c r="B29" s="28">
        <v>3139</v>
      </c>
      <c r="C29"/>
      <c r="D29"/>
    </row>
    <row r="30" spans="1:4" ht="43.2" x14ac:dyDescent="0.3">
      <c r="A30" s="33" t="s">
        <v>30</v>
      </c>
      <c r="B30" s="34">
        <v>7678</v>
      </c>
      <c r="C30"/>
      <c r="D30"/>
    </row>
    <row r="31" spans="1:4" ht="16.2" x14ac:dyDescent="0.3">
      <c r="A31" s="11"/>
      <c r="B31"/>
      <c r="C31"/>
      <c r="D31"/>
    </row>
    <row r="32" spans="1:4" ht="32.4" x14ac:dyDescent="0.3">
      <c r="A32" s="11" t="s">
        <v>31</v>
      </c>
      <c r="B32"/>
      <c r="C32"/>
      <c r="D32"/>
    </row>
    <row r="33" spans="1:4" ht="29.4" thickBot="1" x14ac:dyDescent="0.35">
      <c r="A33" s="36"/>
      <c r="B33" s="37" t="s">
        <v>32</v>
      </c>
      <c r="C33" s="37" t="s">
        <v>5</v>
      </c>
      <c r="D33" s="37" t="s">
        <v>6</v>
      </c>
    </row>
    <row r="34" spans="1:4" ht="29.4" thickBot="1" x14ac:dyDescent="0.35">
      <c r="A34" s="24" t="s">
        <v>33</v>
      </c>
      <c r="B34" s="38">
        <v>9387</v>
      </c>
      <c r="C34" s="39">
        <v>7.38</v>
      </c>
      <c r="D34" s="40">
        <v>0.83989999999999998</v>
      </c>
    </row>
    <row r="35" spans="1:4" ht="28.8" x14ac:dyDescent="0.3">
      <c r="A35" s="18" t="s">
        <v>34</v>
      </c>
      <c r="B35" s="41">
        <v>5923</v>
      </c>
      <c r="C35" s="42">
        <v>7.36</v>
      </c>
      <c r="D35" s="43">
        <v>1.8317000000000001</v>
      </c>
    </row>
    <row r="36" spans="1:4" ht="16.2" x14ac:dyDescent="0.3">
      <c r="A36" s="11"/>
      <c r="B36"/>
      <c r="C36"/>
      <c r="D36"/>
    </row>
    <row r="37" spans="1:4" ht="33" thickBot="1" x14ac:dyDescent="0.35">
      <c r="A37" s="11" t="s">
        <v>35</v>
      </c>
      <c r="B37"/>
      <c r="C37"/>
      <c r="D37"/>
    </row>
    <row r="38" spans="1:4" ht="29.4" thickBot="1" x14ac:dyDescent="0.35">
      <c r="A38" s="12" t="s">
        <v>36</v>
      </c>
      <c r="B38" s="44">
        <v>9</v>
      </c>
      <c r="C38"/>
      <c r="D38"/>
    </row>
    <row r="39" spans="1:4" ht="29.4" thickBot="1" x14ac:dyDescent="0.35">
      <c r="A39" s="14" t="s">
        <v>37</v>
      </c>
      <c r="B39" s="45">
        <v>519</v>
      </c>
      <c r="C39"/>
      <c r="D39"/>
    </row>
    <row r="40" spans="1:4" ht="29.4" thickBot="1" x14ac:dyDescent="0.35">
      <c r="A40" s="14" t="s">
        <v>38</v>
      </c>
      <c r="B40" s="45">
        <v>1286</v>
      </c>
      <c r="C40"/>
      <c r="D40"/>
    </row>
    <row r="41" spans="1:4" ht="29.4" thickBot="1" x14ac:dyDescent="0.35">
      <c r="A41" s="14" t="s">
        <v>39</v>
      </c>
      <c r="B41" s="45">
        <v>582</v>
      </c>
      <c r="C41"/>
      <c r="D41"/>
    </row>
    <row r="42" spans="1:4" ht="15" thickBot="1" x14ac:dyDescent="0.35">
      <c r="A42" s="14" t="s">
        <v>40</v>
      </c>
      <c r="B42" s="45">
        <v>284</v>
      </c>
      <c r="C42"/>
      <c r="D42"/>
    </row>
    <row r="43" spans="1:4" ht="15" thickBot="1" x14ac:dyDescent="0.35">
      <c r="A43" s="46" t="s">
        <v>27</v>
      </c>
      <c r="B43" s="47">
        <v>2680</v>
      </c>
      <c r="C43"/>
      <c r="D43"/>
    </row>
    <row r="44" spans="1:4" ht="16.2" x14ac:dyDescent="0.3">
      <c r="A44" s="48"/>
      <c r="B44"/>
      <c r="C44"/>
      <c r="D44"/>
    </row>
    <row r="45" spans="1:4" ht="16.2" x14ac:dyDescent="0.3">
      <c r="A45" s="48"/>
      <c r="B45"/>
      <c r="C45"/>
      <c r="D45"/>
    </row>
    <row r="46" spans="1:4" ht="16.2" x14ac:dyDescent="0.3">
      <c r="A46" s="48"/>
      <c r="B46"/>
      <c r="C46"/>
      <c r="D46"/>
    </row>
    <row r="47" spans="1:4" ht="16.2" x14ac:dyDescent="0.3">
      <c r="A47" s="48"/>
      <c r="B47"/>
      <c r="C47"/>
      <c r="D47"/>
    </row>
    <row r="48" spans="1:4" ht="16.2" x14ac:dyDescent="0.3">
      <c r="A48" s="48"/>
      <c r="B48"/>
      <c r="C48"/>
      <c r="D48"/>
    </row>
    <row r="49" spans="1:4" ht="16.2" x14ac:dyDescent="0.3">
      <c r="A49" s="48"/>
      <c r="B49"/>
      <c r="C49"/>
      <c r="D49"/>
    </row>
    <row r="50" spans="1:4" ht="64.8" x14ac:dyDescent="0.3">
      <c r="A50" s="11" t="s">
        <v>41</v>
      </c>
      <c r="B50"/>
      <c r="C50"/>
      <c r="D50"/>
    </row>
    <row r="51" spans="1:4" ht="29.4" thickBot="1" x14ac:dyDescent="0.35">
      <c r="A51" s="24" t="s">
        <v>42</v>
      </c>
      <c r="B51" s="49" t="s">
        <v>43</v>
      </c>
      <c r="C51"/>
      <c r="D51"/>
    </row>
    <row r="52" spans="1:4" ht="24" x14ac:dyDescent="0.3">
      <c r="A52" s="51" t="s">
        <v>44</v>
      </c>
      <c r="B52" s="50" t="s">
        <v>45</v>
      </c>
      <c r="C52"/>
      <c r="D52"/>
    </row>
    <row r="53" spans="1:4" ht="60.6" thickBot="1" x14ac:dyDescent="0.35">
      <c r="A53" s="52"/>
      <c r="B53" s="49" t="s">
        <v>46</v>
      </c>
      <c r="C53"/>
      <c r="D53"/>
    </row>
    <row r="54" spans="1:4" ht="48.6" thickBot="1" x14ac:dyDescent="0.35">
      <c r="A54" s="24" t="s">
        <v>47</v>
      </c>
      <c r="B54" s="49" t="s">
        <v>48</v>
      </c>
      <c r="C54"/>
      <c r="D54"/>
    </row>
    <row r="55" spans="1:4" ht="58.2" thickBot="1" x14ac:dyDescent="0.35">
      <c r="A55" s="24" t="s">
        <v>49</v>
      </c>
      <c r="B55" s="49" t="s">
        <v>50</v>
      </c>
      <c r="C55"/>
      <c r="D55"/>
    </row>
    <row r="56" spans="1:4" ht="36" x14ac:dyDescent="0.3">
      <c r="A56" s="51" t="s">
        <v>51</v>
      </c>
      <c r="B56" s="50" t="s">
        <v>52</v>
      </c>
      <c r="C56"/>
      <c r="D56"/>
    </row>
    <row r="57" spans="1:4" ht="36" x14ac:dyDescent="0.3">
      <c r="A57" s="20"/>
      <c r="B57" s="50" t="s">
        <v>53</v>
      </c>
      <c r="C57"/>
      <c r="D57"/>
    </row>
    <row r="58" spans="1:4" ht="48" x14ac:dyDescent="0.3">
      <c r="A58" s="20"/>
      <c r="B58" s="50" t="s">
        <v>54</v>
      </c>
      <c r="C58"/>
      <c r="D58"/>
    </row>
    <row r="59" spans="1:4" ht="16.2" x14ac:dyDescent="0.3">
      <c r="A59" s="11"/>
      <c r="B59"/>
      <c r="C59"/>
      <c r="D59"/>
    </row>
    <row r="60" spans="1:4" ht="33" thickBot="1" x14ac:dyDescent="0.35">
      <c r="A60" s="11" t="s">
        <v>55</v>
      </c>
      <c r="B60"/>
      <c r="C60"/>
      <c r="D60"/>
    </row>
    <row r="61" spans="1:4" ht="58.2" thickBot="1" x14ac:dyDescent="0.35">
      <c r="A61" s="12" t="s">
        <v>56</v>
      </c>
      <c r="B61" s="44">
        <v>129</v>
      </c>
      <c r="C61"/>
      <c r="D61"/>
    </row>
    <row r="62" spans="1:4" ht="58.2" thickBot="1" x14ac:dyDescent="0.35">
      <c r="A62" s="14" t="s">
        <v>57</v>
      </c>
      <c r="B62" s="45">
        <v>20</v>
      </c>
      <c r="C62"/>
      <c r="D62"/>
    </row>
    <row r="63" spans="1:4" ht="58.2" thickBot="1" x14ac:dyDescent="0.35">
      <c r="A63" s="14" t="s">
        <v>58</v>
      </c>
      <c r="B63" s="45">
        <v>404</v>
      </c>
      <c r="C63"/>
      <c r="D63"/>
    </row>
    <row r="64" spans="1:4" ht="16.2" x14ac:dyDescent="0.3">
      <c r="A64" s="48"/>
      <c r="B64"/>
      <c r="C64"/>
      <c r="D64"/>
    </row>
    <row r="65" spans="1:4" ht="16.2" x14ac:dyDescent="0.3">
      <c r="A65" s="48"/>
      <c r="B65"/>
      <c r="C65"/>
      <c r="D65"/>
    </row>
  </sheetData>
  <mergeCells count="3">
    <mergeCell ref="A10:A12"/>
    <mergeCell ref="A52:A53"/>
    <mergeCell ref="A56:A5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sqref="A1:J18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10" ht="16.2" x14ac:dyDescent="0.3">
      <c r="A1" s="62"/>
      <c r="B1" s="62"/>
      <c r="C1" s="62"/>
      <c r="D1" s="62"/>
      <c r="E1" s="63" t="s">
        <v>59</v>
      </c>
      <c r="F1" s="63"/>
      <c r="G1" s="63"/>
      <c r="H1" s="63"/>
      <c r="I1" s="63"/>
      <c r="J1" s="63"/>
    </row>
    <row r="2" spans="1:10" ht="32.4" x14ac:dyDescent="0.3">
      <c r="A2" s="53" t="s">
        <v>60</v>
      </c>
      <c r="B2" s="64" t="s">
        <v>61</v>
      </c>
      <c r="C2" s="64"/>
      <c r="D2" s="64" t="s">
        <v>62</v>
      </c>
      <c r="E2" s="64"/>
      <c r="F2" s="55">
        <v>42064</v>
      </c>
      <c r="G2" s="54" t="s">
        <v>63</v>
      </c>
      <c r="H2" s="54" t="s">
        <v>64</v>
      </c>
      <c r="I2" s="54" t="s">
        <v>65</v>
      </c>
      <c r="J2" s="53" t="s">
        <v>27</v>
      </c>
    </row>
    <row r="3" spans="1:10" ht="32.4" x14ac:dyDescent="0.3">
      <c r="A3" s="56" t="s">
        <v>66</v>
      </c>
      <c r="B3" s="65" t="s">
        <v>67</v>
      </c>
      <c r="C3" s="65"/>
      <c r="D3" s="65">
        <v>311</v>
      </c>
      <c r="E3" s="65"/>
      <c r="F3" s="57">
        <v>1686</v>
      </c>
      <c r="G3" s="57">
        <v>10098</v>
      </c>
      <c r="H3" s="57">
        <v>2194</v>
      </c>
      <c r="I3" s="57">
        <v>1547</v>
      </c>
      <c r="J3" s="57">
        <v>15836</v>
      </c>
    </row>
    <row r="4" spans="1:10" ht="32.4" x14ac:dyDescent="0.3">
      <c r="A4" s="56" t="s">
        <v>68</v>
      </c>
      <c r="B4" s="65" t="s">
        <v>67</v>
      </c>
      <c r="C4" s="65"/>
      <c r="D4" s="65">
        <v>348</v>
      </c>
      <c r="E4" s="65"/>
      <c r="F4" s="57">
        <v>2139</v>
      </c>
      <c r="G4" s="57">
        <v>14792</v>
      </c>
      <c r="H4" s="57">
        <v>3755</v>
      </c>
      <c r="I4" s="57">
        <v>1692</v>
      </c>
      <c r="J4" s="57">
        <v>22726</v>
      </c>
    </row>
    <row r="5" spans="1:10" ht="48.6" x14ac:dyDescent="0.3">
      <c r="A5" s="56" t="s">
        <v>69</v>
      </c>
      <c r="B5" s="65" t="s">
        <v>67</v>
      </c>
      <c r="C5" s="65"/>
      <c r="D5" s="65">
        <v>428</v>
      </c>
      <c r="E5" s="65"/>
      <c r="F5" s="57">
        <v>2146</v>
      </c>
      <c r="G5" s="57">
        <v>12574</v>
      </c>
      <c r="H5" s="57">
        <v>2738</v>
      </c>
      <c r="I5" s="57">
        <v>1400</v>
      </c>
      <c r="J5" s="57">
        <v>19286</v>
      </c>
    </row>
    <row r="6" spans="1:10" ht="32.4" x14ac:dyDescent="0.3">
      <c r="A6" s="56" t="s">
        <v>70</v>
      </c>
      <c r="B6" s="65" t="s">
        <v>67</v>
      </c>
      <c r="C6" s="65"/>
      <c r="D6" s="65">
        <v>842</v>
      </c>
      <c r="E6" s="65"/>
      <c r="F6" s="57">
        <v>5006</v>
      </c>
      <c r="G6" s="57">
        <v>36440</v>
      </c>
      <c r="H6" s="57">
        <v>6737</v>
      </c>
      <c r="I6" s="57">
        <v>4505</v>
      </c>
      <c r="J6" s="57">
        <v>53530</v>
      </c>
    </row>
    <row r="7" spans="1:10" ht="16.2" customHeight="1" x14ac:dyDescent="0.3">
      <c r="A7" s="56" t="s">
        <v>71</v>
      </c>
      <c r="B7" s="65" t="s">
        <v>67</v>
      </c>
      <c r="C7" s="65"/>
      <c r="D7" s="66">
        <v>1101</v>
      </c>
      <c r="E7" s="66"/>
      <c r="F7" s="57">
        <v>5560</v>
      </c>
      <c r="G7" s="57">
        <v>38810</v>
      </c>
      <c r="H7" s="57">
        <v>9396</v>
      </c>
      <c r="I7" s="57">
        <v>4634</v>
      </c>
      <c r="J7" s="57">
        <v>59501</v>
      </c>
    </row>
    <row r="8" spans="1:10" ht="32.4" x14ac:dyDescent="0.3">
      <c r="A8" s="56" t="s">
        <v>72</v>
      </c>
      <c r="B8" s="65" t="s">
        <v>67</v>
      </c>
      <c r="C8" s="65"/>
      <c r="D8" s="65">
        <v>371</v>
      </c>
      <c r="E8" s="65"/>
      <c r="F8" s="57">
        <v>1793</v>
      </c>
      <c r="G8" s="57">
        <v>12471</v>
      </c>
      <c r="H8" s="57">
        <v>2933</v>
      </c>
      <c r="I8" s="57">
        <v>1437</v>
      </c>
      <c r="J8" s="57">
        <v>19005</v>
      </c>
    </row>
    <row r="9" spans="1:10" ht="32.4" x14ac:dyDescent="0.3">
      <c r="A9" s="56" t="s">
        <v>73</v>
      </c>
      <c r="B9" s="65" t="s">
        <v>67</v>
      </c>
      <c r="C9" s="65"/>
      <c r="D9" s="65">
        <v>174</v>
      </c>
      <c r="E9" s="65"/>
      <c r="F9" s="57">
        <v>1074</v>
      </c>
      <c r="G9" s="57">
        <v>9207</v>
      </c>
      <c r="H9" s="57">
        <v>1922</v>
      </c>
      <c r="I9" s="57">
        <v>1012</v>
      </c>
      <c r="J9" s="57">
        <v>13389</v>
      </c>
    </row>
    <row r="10" spans="1:10" ht="32.4" x14ac:dyDescent="0.3">
      <c r="A10" s="56" t="s">
        <v>74</v>
      </c>
      <c r="B10" s="65" t="s">
        <v>67</v>
      </c>
      <c r="C10" s="65"/>
      <c r="D10" s="65">
        <v>530</v>
      </c>
      <c r="E10" s="65"/>
      <c r="F10" s="57">
        <v>2492</v>
      </c>
      <c r="G10" s="57">
        <v>17912</v>
      </c>
      <c r="H10" s="57">
        <v>3689</v>
      </c>
      <c r="I10" s="57">
        <v>1899</v>
      </c>
      <c r="J10" s="57">
        <v>26522</v>
      </c>
    </row>
    <row r="11" spans="1:10" ht="32.4" x14ac:dyDescent="0.3">
      <c r="A11" s="56" t="s">
        <v>75</v>
      </c>
      <c r="B11" s="65" t="s">
        <v>67</v>
      </c>
      <c r="C11" s="65"/>
      <c r="D11" s="65">
        <v>737</v>
      </c>
      <c r="E11" s="65"/>
      <c r="F11" s="57">
        <v>3845</v>
      </c>
      <c r="G11" s="57">
        <v>18175</v>
      </c>
      <c r="H11" s="57">
        <v>4196</v>
      </c>
      <c r="I11" s="57">
        <v>2481</v>
      </c>
      <c r="J11" s="57">
        <v>29434</v>
      </c>
    </row>
    <row r="12" spans="1:10" ht="64.8" x14ac:dyDescent="0.3">
      <c r="A12" s="56" t="s">
        <v>76</v>
      </c>
      <c r="B12" s="65" t="s">
        <v>67</v>
      </c>
      <c r="C12" s="65"/>
      <c r="D12" s="65">
        <v>215</v>
      </c>
      <c r="E12" s="65"/>
      <c r="F12" s="57">
        <v>1099</v>
      </c>
      <c r="G12" s="57">
        <v>6550</v>
      </c>
      <c r="H12" s="57">
        <v>1490</v>
      </c>
      <c r="I12" s="58">
        <v>823</v>
      </c>
      <c r="J12" s="57">
        <v>10177</v>
      </c>
    </row>
    <row r="13" spans="1:10" ht="48.6" x14ac:dyDescent="0.3">
      <c r="A13" s="56" t="s">
        <v>77</v>
      </c>
      <c r="B13" s="65" t="s">
        <v>67</v>
      </c>
      <c r="C13" s="65"/>
      <c r="D13" s="65">
        <v>323</v>
      </c>
      <c r="E13" s="65"/>
      <c r="F13" s="57">
        <v>1444</v>
      </c>
      <c r="G13" s="57">
        <v>12458</v>
      </c>
      <c r="H13" s="57">
        <v>2733</v>
      </c>
      <c r="I13" s="57">
        <v>1245</v>
      </c>
      <c r="J13" s="57">
        <v>18203</v>
      </c>
    </row>
    <row r="14" spans="1:10" ht="64.8" x14ac:dyDescent="0.3">
      <c r="A14" s="56" t="s">
        <v>78</v>
      </c>
      <c r="B14" s="65" t="s">
        <v>67</v>
      </c>
      <c r="C14" s="65"/>
      <c r="D14" s="65">
        <v>341</v>
      </c>
      <c r="E14" s="65"/>
      <c r="F14" s="57">
        <v>1758</v>
      </c>
      <c r="G14" s="57">
        <v>10563</v>
      </c>
      <c r="H14" s="57">
        <v>2891</v>
      </c>
      <c r="I14" s="57">
        <v>1478</v>
      </c>
      <c r="J14" s="57">
        <v>17031</v>
      </c>
    </row>
    <row r="15" spans="1:10" ht="16.2" customHeight="1" x14ac:dyDescent="0.3">
      <c r="A15" s="56" t="s">
        <v>79</v>
      </c>
      <c r="B15" s="65" t="s">
        <v>67</v>
      </c>
      <c r="C15" s="65"/>
      <c r="D15" s="65">
        <v>709</v>
      </c>
      <c r="E15" s="65"/>
      <c r="F15" s="57">
        <v>3185</v>
      </c>
      <c r="G15" s="57">
        <v>18276</v>
      </c>
      <c r="H15" s="57">
        <v>4150</v>
      </c>
      <c r="I15" s="57">
        <v>2274</v>
      </c>
      <c r="J15" s="57">
        <v>28594</v>
      </c>
    </row>
    <row r="16" spans="1:10" ht="16.2" customHeight="1" x14ac:dyDescent="0.3">
      <c r="A16" s="67"/>
      <c r="B16" s="67"/>
      <c r="C16" s="59" t="s">
        <v>27</v>
      </c>
      <c r="D16" s="68">
        <v>6430</v>
      </c>
      <c r="E16" s="68"/>
      <c r="F16" s="60">
        <v>33227</v>
      </c>
      <c r="G16" s="60">
        <v>218326</v>
      </c>
      <c r="H16" s="60">
        <v>48824</v>
      </c>
      <c r="I16" s="60">
        <v>26427</v>
      </c>
      <c r="J16" s="60">
        <v>333234</v>
      </c>
    </row>
    <row r="17" spans="1:10" x14ac:dyDescent="0.3">
      <c r="A17" s="61"/>
      <c r="B17" s="61"/>
      <c r="C17" s="61"/>
      <c r="D17" s="61"/>
      <c r="E17" s="61"/>
      <c r="F17" s="61"/>
      <c r="G17" s="61"/>
      <c r="H17" s="61"/>
      <c r="I17" s="61"/>
      <c r="J17" s="61"/>
    </row>
    <row r="18" spans="1:10" ht="48" x14ac:dyDescent="0.3">
      <c r="A18" s="23" t="s">
        <v>80</v>
      </c>
      <c r="B18"/>
      <c r="C18"/>
      <c r="D18"/>
      <c r="E18"/>
      <c r="F18"/>
      <c r="G18"/>
      <c r="H18"/>
      <c r="I18"/>
      <c r="J18"/>
    </row>
  </sheetData>
  <mergeCells count="33">
    <mergeCell ref="A16:B16"/>
    <mergeCell ref="D16:E16"/>
    <mergeCell ref="B13:C13"/>
    <mergeCell ref="D13:E13"/>
    <mergeCell ref="B14:C14"/>
    <mergeCell ref="D14:E14"/>
    <mergeCell ref="B15:C15"/>
    <mergeCell ref="D15:E15"/>
    <mergeCell ref="B10:C10"/>
    <mergeCell ref="D10:E10"/>
    <mergeCell ref="B11:C11"/>
    <mergeCell ref="D11:E11"/>
    <mergeCell ref="B12:C12"/>
    <mergeCell ref="D12:E12"/>
    <mergeCell ref="B7:C7"/>
    <mergeCell ref="D7:E7"/>
    <mergeCell ref="B8:C8"/>
    <mergeCell ref="D8:E8"/>
    <mergeCell ref="B9:C9"/>
    <mergeCell ref="D9:E9"/>
    <mergeCell ref="B4:C4"/>
    <mergeCell ref="D4:E4"/>
    <mergeCell ref="B5:C5"/>
    <mergeCell ref="D5:E5"/>
    <mergeCell ref="B6:C6"/>
    <mergeCell ref="D6:E6"/>
    <mergeCell ref="A1:B1"/>
    <mergeCell ref="C1:D1"/>
    <mergeCell ref="E1:J1"/>
    <mergeCell ref="B2:C2"/>
    <mergeCell ref="D2:E2"/>
    <mergeCell ref="B3:C3"/>
    <mergeCell ref="D3:E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6" zoomScaleNormal="86" workbookViewId="0">
      <selection activeCell="I10" sqref="I10"/>
    </sheetView>
  </sheetViews>
  <sheetFormatPr baseColWidth="10" defaultColWidth="11.44140625" defaultRowHeight="14.4" x14ac:dyDescent="0.3"/>
  <cols>
    <col min="1" max="16384" width="11.44140625" style="2"/>
  </cols>
  <sheetData>
    <row r="1" spans="1:5" x14ac:dyDescent="0.3">
      <c r="A1" s="69" t="s">
        <v>81</v>
      </c>
      <c r="B1"/>
      <c r="C1"/>
      <c r="D1"/>
      <c r="E1"/>
    </row>
    <row r="2" spans="1:5" x14ac:dyDescent="0.3">
      <c r="A2" s="70" t="s">
        <v>82</v>
      </c>
      <c r="B2"/>
      <c r="C2"/>
      <c r="D2"/>
      <c r="E2"/>
    </row>
    <row r="3" spans="1:5" x14ac:dyDescent="0.3">
      <c r="A3"/>
      <c r="B3"/>
      <c r="C3"/>
      <c r="D3"/>
      <c r="E3"/>
    </row>
    <row r="4" spans="1:5" x14ac:dyDescent="0.3">
      <c r="A4" s="71" t="s">
        <v>83</v>
      </c>
      <c r="B4" s="69" t="s">
        <v>84</v>
      </c>
      <c r="C4" s="69" t="s">
        <v>85</v>
      </c>
      <c r="D4" s="69" t="s">
        <v>86</v>
      </c>
      <c r="E4" s="69" t="s">
        <v>87</v>
      </c>
    </row>
    <row r="5" spans="1:5" x14ac:dyDescent="0.3">
      <c r="A5" s="72" t="s">
        <v>88</v>
      </c>
      <c r="B5" s="70">
        <v>5489</v>
      </c>
      <c r="C5" s="70">
        <v>5344</v>
      </c>
      <c r="D5" s="73">
        <f>(B5/$B$25)*-1</f>
        <v>-3.6772291820191601E-2</v>
      </c>
      <c r="E5" s="73">
        <f>C5/$C$25</f>
        <v>2.9049161792524623E-2</v>
      </c>
    </row>
    <row r="6" spans="1:5" x14ac:dyDescent="0.3">
      <c r="A6" s="72" t="s">
        <v>89</v>
      </c>
      <c r="B6" s="70">
        <v>6369</v>
      </c>
      <c r="C6" s="70">
        <v>6329</v>
      </c>
      <c r="D6" s="73">
        <f>(B6/$B$25)*-1</f>
        <v>-4.2667649226234339E-2</v>
      </c>
      <c r="E6" s="73">
        <f t="shared" ref="E6:E24" si="0">C6/$C$25</f>
        <v>3.4403470244178211E-2</v>
      </c>
    </row>
    <row r="7" spans="1:5" x14ac:dyDescent="0.3">
      <c r="A7" s="72" t="s">
        <v>90</v>
      </c>
      <c r="B7" s="70">
        <v>6676</v>
      </c>
      <c r="C7" s="70">
        <v>6613</v>
      </c>
      <c r="D7" s="73">
        <f t="shared" ref="D7:D24" si="1">(B7/$B$25)*-1</f>
        <v>-4.4724325048569706E-2</v>
      </c>
      <c r="E7" s="73">
        <f t="shared" si="0"/>
        <v>3.5947250549020461E-2</v>
      </c>
    </row>
    <row r="8" spans="1:5" x14ac:dyDescent="0.3">
      <c r="A8" s="72" t="s">
        <v>91</v>
      </c>
      <c r="B8" s="70">
        <v>6771</v>
      </c>
      <c r="C8" s="70">
        <v>6462</v>
      </c>
      <c r="D8" s="73">
        <f t="shared" si="1"/>
        <v>-4.5360755677631141E-2</v>
      </c>
      <c r="E8" s="73">
        <f t="shared" si="0"/>
        <v>3.5126437781305038E-2</v>
      </c>
    </row>
    <row r="9" spans="1:5" x14ac:dyDescent="0.3">
      <c r="A9" s="72" t="s">
        <v>92</v>
      </c>
      <c r="B9" s="70">
        <v>6978</v>
      </c>
      <c r="C9" s="70">
        <v>7309</v>
      </c>
      <c r="D9" s="73">
        <f t="shared" si="1"/>
        <v>-4.6747504522007099E-2</v>
      </c>
      <c r="E9" s="73">
        <f t="shared" si="0"/>
        <v>3.9730599465112738E-2</v>
      </c>
    </row>
    <row r="10" spans="1:5" x14ac:dyDescent="0.3">
      <c r="A10" s="72" t="s">
        <v>93</v>
      </c>
      <c r="B10" s="70">
        <v>9353</v>
      </c>
      <c r="C10" s="70">
        <v>10862</v>
      </c>
      <c r="D10" s="73">
        <f t="shared" si="1"/>
        <v>-6.265827024854291E-2</v>
      </c>
      <c r="E10" s="73">
        <f t="shared" si="0"/>
        <v>5.9044160814072322E-2</v>
      </c>
    </row>
    <row r="11" spans="1:5" x14ac:dyDescent="0.3">
      <c r="A11" s="72" t="s">
        <v>94</v>
      </c>
      <c r="B11" s="70">
        <v>11912</v>
      </c>
      <c r="C11" s="70">
        <v>13913</v>
      </c>
      <c r="D11" s="73">
        <f t="shared" si="1"/>
        <v>-7.9801701614524018E-2</v>
      </c>
      <c r="E11" s="73">
        <f t="shared" si="0"/>
        <v>7.5628927398838905E-2</v>
      </c>
    </row>
    <row r="12" spans="1:5" x14ac:dyDescent="0.3">
      <c r="A12" s="72" t="s">
        <v>95</v>
      </c>
      <c r="B12" s="70">
        <v>11450</v>
      </c>
      <c r="C12" s="70">
        <v>13319</v>
      </c>
      <c r="D12" s="73">
        <f t="shared" si="1"/>
        <v>-7.6706638976351577E-2</v>
      </c>
      <c r="E12" s="73">
        <f t="shared" si="0"/>
        <v>7.2400034789415327E-2</v>
      </c>
    </row>
    <row r="13" spans="1:5" x14ac:dyDescent="0.3">
      <c r="A13" s="72" t="s">
        <v>96</v>
      </c>
      <c r="B13" s="70">
        <v>11789</v>
      </c>
      <c r="C13" s="70">
        <v>13411</v>
      </c>
      <c r="D13" s="73">
        <f t="shared" si="1"/>
        <v>-7.8977691431633953E-2</v>
      </c>
      <c r="E13" s="73">
        <f t="shared" si="0"/>
        <v>7.2900132634645912E-2</v>
      </c>
    </row>
    <row r="14" spans="1:5" x14ac:dyDescent="0.3">
      <c r="A14" s="72" t="s">
        <v>97</v>
      </c>
      <c r="B14" s="70">
        <v>12375</v>
      </c>
      <c r="C14" s="70">
        <v>14089</v>
      </c>
      <c r="D14" s="73">
        <f t="shared" si="1"/>
        <v>-8.2903463522476045E-2</v>
      </c>
      <c r="E14" s="73">
        <f t="shared" si="0"/>
        <v>7.65856363201496E-2</v>
      </c>
    </row>
    <row r="15" spans="1:5" x14ac:dyDescent="0.3">
      <c r="A15" s="72" t="s">
        <v>98</v>
      </c>
      <c r="B15" s="70">
        <v>11272</v>
      </c>
      <c r="C15" s="70">
        <v>13792</v>
      </c>
      <c r="D15" s="73">
        <f t="shared" si="1"/>
        <v>-7.5514168955583841E-2</v>
      </c>
      <c r="E15" s="73">
        <f t="shared" si="0"/>
        <v>7.4971190015437797E-2</v>
      </c>
    </row>
    <row r="16" spans="1:5" x14ac:dyDescent="0.3">
      <c r="A16" s="72" t="s">
        <v>99</v>
      </c>
      <c r="B16" s="70">
        <v>10775</v>
      </c>
      <c r="C16" s="70">
        <v>13411</v>
      </c>
      <c r="D16" s="73">
        <f t="shared" si="1"/>
        <v>-7.218463187512561E-2</v>
      </c>
      <c r="E16" s="73">
        <f t="shared" si="0"/>
        <v>7.2900132634645912E-2</v>
      </c>
    </row>
    <row r="17" spans="1:5" x14ac:dyDescent="0.3">
      <c r="A17" s="72" t="s">
        <v>100</v>
      </c>
      <c r="B17" s="70">
        <v>9460</v>
      </c>
      <c r="C17" s="70">
        <v>12460</v>
      </c>
      <c r="D17" s="73">
        <f t="shared" si="1"/>
        <v>-6.3375092114959466E-2</v>
      </c>
      <c r="E17" s="73">
        <f t="shared" si="0"/>
        <v>6.7730642951881886E-2</v>
      </c>
    </row>
    <row r="18" spans="1:5" x14ac:dyDescent="0.3">
      <c r="A18" s="72" t="s">
        <v>101</v>
      </c>
      <c r="B18" s="70">
        <v>7631</v>
      </c>
      <c r="C18" s="70">
        <v>10809</v>
      </c>
      <c r="D18" s="73">
        <f t="shared" si="1"/>
        <v>-5.1122127688081997E-2</v>
      </c>
      <c r="E18" s="73">
        <f t="shared" si="0"/>
        <v>5.8756060968450347E-2</v>
      </c>
    </row>
    <row r="19" spans="1:5" x14ac:dyDescent="0.3">
      <c r="A19" s="72" t="s">
        <v>102</v>
      </c>
      <c r="B19" s="70">
        <v>6421</v>
      </c>
      <c r="C19" s="70">
        <v>9386</v>
      </c>
      <c r="D19" s="73">
        <f t="shared" si="1"/>
        <v>-4.301601125477323E-2</v>
      </c>
      <c r="E19" s="73">
        <f t="shared" si="0"/>
        <v>5.1020851905807657E-2</v>
      </c>
    </row>
    <row r="20" spans="1:5" x14ac:dyDescent="0.3">
      <c r="A20" s="72" t="s">
        <v>103</v>
      </c>
      <c r="B20" s="70">
        <v>5890</v>
      </c>
      <c r="C20" s="70">
        <v>8687</v>
      </c>
      <c r="D20" s="73">
        <f t="shared" si="1"/>
        <v>-3.9458699001808803E-2</v>
      </c>
      <c r="E20" s="73">
        <f t="shared" si="0"/>
        <v>4.7221195451283948E-2</v>
      </c>
    </row>
    <row r="21" spans="1:5" x14ac:dyDescent="0.3">
      <c r="A21" s="72" t="s">
        <v>104</v>
      </c>
      <c r="B21" s="70">
        <v>4125</v>
      </c>
      <c r="C21" s="70">
        <v>7169</v>
      </c>
      <c r="D21" s="73">
        <f t="shared" si="1"/>
        <v>-2.763448784082535E-2</v>
      </c>
      <c r="E21" s="73">
        <f t="shared" si="0"/>
        <v>3.8969581004979235E-2</v>
      </c>
    </row>
    <row r="22" spans="1:5" x14ac:dyDescent="0.3">
      <c r="A22" s="72" t="s">
        <v>105</v>
      </c>
      <c r="B22" s="70">
        <v>2690</v>
      </c>
      <c r="C22" s="70">
        <v>5698</v>
      </c>
      <c r="D22" s="73">
        <f t="shared" si="1"/>
        <v>-1.8021035707107926E-2</v>
      </c>
      <c r="E22" s="73">
        <f t="shared" si="0"/>
        <v>3.0973451327433628E-2</v>
      </c>
    </row>
    <row r="23" spans="1:5" x14ac:dyDescent="0.3">
      <c r="A23" s="72" t="s">
        <v>106</v>
      </c>
      <c r="B23" s="70">
        <v>1427</v>
      </c>
      <c r="C23" s="70">
        <v>3569</v>
      </c>
      <c r="D23" s="73">
        <f t="shared" si="1"/>
        <v>-9.5598579754806734E-3</v>
      </c>
      <c r="E23" s="73">
        <f t="shared" si="0"/>
        <v>1.940053488726055E-2</v>
      </c>
    </row>
    <row r="24" spans="1:5" x14ac:dyDescent="0.3">
      <c r="A24" s="72" t="s">
        <v>107</v>
      </c>
      <c r="B24" s="70">
        <v>417</v>
      </c>
      <c r="C24" s="70">
        <v>1332</v>
      </c>
      <c r="D24" s="73">
        <f t="shared" si="1"/>
        <v>-2.7935954980907083E-3</v>
      </c>
      <c r="E24" s="73">
        <f t="shared" si="0"/>
        <v>7.2405470635559131E-3</v>
      </c>
    </row>
    <row r="25" spans="1:5" x14ac:dyDescent="0.3">
      <c r="A25" s="74" t="s">
        <v>27</v>
      </c>
      <c r="B25" s="70">
        <v>149270</v>
      </c>
      <c r="C25" s="70">
        <v>183964</v>
      </c>
      <c r="D25" s="75">
        <f t="shared" ref="D25:E25" si="2">SUM(D5:D24)</f>
        <v>-0.99999999999999978</v>
      </c>
      <c r="E25" s="75">
        <f t="shared" si="2"/>
        <v>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opLeftCell="B1" workbookViewId="0">
      <selection activeCell="B1" sqref="B1:E7"/>
    </sheetView>
  </sheetViews>
  <sheetFormatPr baseColWidth="10" defaultColWidth="11.44140625" defaultRowHeight="14.4" x14ac:dyDescent="0.3"/>
  <cols>
    <col min="1" max="2" width="11.44140625" style="5"/>
    <col min="3" max="16384" width="11.44140625" style="2"/>
  </cols>
  <sheetData>
    <row r="1" spans="2:5" ht="43.8" thickBot="1" x14ac:dyDescent="0.35">
      <c r="B1" s="76" t="s">
        <v>108</v>
      </c>
      <c r="C1" s="76" t="s">
        <v>109</v>
      </c>
      <c r="D1" s="77" t="s">
        <v>110</v>
      </c>
      <c r="E1" s="77" t="s">
        <v>111</v>
      </c>
    </row>
    <row r="2" spans="2:5" ht="76.2" customHeight="1" x14ac:dyDescent="0.3">
      <c r="B2" s="84" t="s">
        <v>112</v>
      </c>
      <c r="C2" s="79" t="s">
        <v>113</v>
      </c>
      <c r="D2" s="86">
        <v>40540</v>
      </c>
      <c r="E2" s="88">
        <v>1050</v>
      </c>
    </row>
    <row r="3" spans="2:5" ht="24.6" thickBot="1" x14ac:dyDescent="0.35">
      <c r="B3" s="85"/>
      <c r="C3" s="80" t="s">
        <v>114</v>
      </c>
      <c r="D3" s="87"/>
      <c r="E3" s="89"/>
    </row>
    <row r="4" spans="2:5" ht="115.8" thickBot="1" x14ac:dyDescent="0.35">
      <c r="B4" s="82" t="s">
        <v>115</v>
      </c>
      <c r="C4" s="80" t="s">
        <v>116</v>
      </c>
      <c r="D4" s="83">
        <v>40540</v>
      </c>
      <c r="E4" s="40">
        <v>111</v>
      </c>
    </row>
    <row r="5" spans="2:5" ht="156" x14ac:dyDescent="0.3">
      <c r="B5" s="78" t="s">
        <v>117</v>
      </c>
      <c r="C5" s="79" t="s">
        <v>118</v>
      </c>
      <c r="D5" s="81">
        <v>42941</v>
      </c>
      <c r="E5" s="43">
        <v>424</v>
      </c>
    </row>
    <row r="6" spans="2:5" ht="16.2" x14ac:dyDescent="0.3">
      <c r="B6" s="90"/>
      <c r="C6"/>
      <c r="D6"/>
      <c r="E6"/>
    </row>
    <row r="7" spans="2:5" ht="72" x14ac:dyDescent="0.3">
      <c r="B7" s="23" t="s">
        <v>119</v>
      </c>
      <c r="C7"/>
      <c r="D7"/>
      <c r="E7"/>
    </row>
  </sheetData>
  <mergeCells count="3">
    <mergeCell ref="B2:B3"/>
    <mergeCell ref="D2:D3"/>
    <mergeCell ref="E2:E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sqref="A1:C33"/>
    </sheetView>
  </sheetViews>
  <sheetFormatPr baseColWidth="10" defaultColWidth="11.44140625" defaultRowHeight="14.4" x14ac:dyDescent="0.3"/>
  <cols>
    <col min="1" max="1" width="14.5546875" style="5" customWidth="1"/>
    <col min="2" max="2" width="11.44140625" style="7"/>
    <col min="3" max="16384" width="11.44140625" style="2"/>
  </cols>
  <sheetData>
    <row r="1" spans="1:3" ht="65.400000000000006" thickBot="1" x14ac:dyDescent="0.35">
      <c r="A1" s="91" t="s">
        <v>120</v>
      </c>
      <c r="B1" s="92">
        <v>2022</v>
      </c>
      <c r="C1" s="92">
        <v>2023</v>
      </c>
    </row>
    <row r="2" spans="1:3" ht="15" thickBot="1" x14ac:dyDescent="0.35">
      <c r="A2" s="93"/>
      <c r="B2" s="94"/>
      <c r="C2" s="94"/>
    </row>
    <row r="3" spans="1:3" ht="29.4" thickBot="1" x14ac:dyDescent="0.35">
      <c r="A3" s="14" t="s">
        <v>121</v>
      </c>
      <c r="B3" s="95">
        <v>1</v>
      </c>
      <c r="C3" s="95">
        <v>1</v>
      </c>
    </row>
    <row r="4" spans="1:3" ht="29.4" thickBot="1" x14ac:dyDescent="0.35">
      <c r="A4" s="14" t="s">
        <v>122</v>
      </c>
      <c r="B4" s="95">
        <v>1</v>
      </c>
      <c r="C4" s="95"/>
    </row>
    <row r="5" spans="1:3" ht="29.4" thickBot="1" x14ac:dyDescent="0.35">
      <c r="A5" s="14" t="s">
        <v>123</v>
      </c>
      <c r="B5" s="95">
        <v>1</v>
      </c>
      <c r="C5" s="95">
        <v>1</v>
      </c>
    </row>
    <row r="6" spans="1:3" ht="43.8" thickBot="1" x14ac:dyDescent="0.35">
      <c r="A6" s="14" t="s">
        <v>124</v>
      </c>
      <c r="B6" s="95">
        <v>1</v>
      </c>
      <c r="C6" s="95">
        <v>1</v>
      </c>
    </row>
    <row r="7" spans="1:3" ht="29.4" thickBot="1" x14ac:dyDescent="0.35">
      <c r="A7" s="14" t="s">
        <v>125</v>
      </c>
      <c r="B7" s="95">
        <v>1</v>
      </c>
      <c r="C7" s="95">
        <v>1</v>
      </c>
    </row>
    <row r="8" spans="1:3" ht="29.4" thickBot="1" x14ac:dyDescent="0.35">
      <c r="A8" s="14" t="s">
        <v>126</v>
      </c>
      <c r="B8" s="95">
        <v>2</v>
      </c>
      <c r="C8" s="95">
        <v>2</v>
      </c>
    </row>
    <row r="9" spans="1:3" ht="29.4" thickBot="1" x14ac:dyDescent="0.35">
      <c r="A9" s="14" t="s">
        <v>127</v>
      </c>
      <c r="B9" s="95">
        <v>1</v>
      </c>
      <c r="C9" s="95">
        <v>1</v>
      </c>
    </row>
    <row r="10" spans="1:3" ht="43.8" thickBot="1" x14ac:dyDescent="0.35">
      <c r="A10" s="14" t="s">
        <v>128</v>
      </c>
      <c r="B10" s="95">
        <v>2</v>
      </c>
      <c r="C10" s="95">
        <v>2</v>
      </c>
    </row>
    <row r="11" spans="1:3" ht="15" thickBot="1" x14ac:dyDescent="0.35">
      <c r="A11" s="99" t="s">
        <v>129</v>
      </c>
      <c r="B11" s="99"/>
      <c r="C11" s="99"/>
    </row>
    <row r="12" spans="1:3" ht="43.8" thickBot="1" x14ac:dyDescent="0.35">
      <c r="A12" s="14" t="s">
        <v>130</v>
      </c>
      <c r="B12" s="95">
        <v>512</v>
      </c>
      <c r="C12" s="95">
        <v>519</v>
      </c>
    </row>
    <row r="13" spans="1:3" ht="15" thickBot="1" x14ac:dyDescent="0.35">
      <c r="A13" s="99" t="s">
        <v>131</v>
      </c>
      <c r="B13" s="99"/>
      <c r="C13" s="99"/>
    </row>
    <row r="14" spans="1:3" ht="29.4" thickBot="1" x14ac:dyDescent="0.35">
      <c r="A14" s="14" t="s">
        <v>132</v>
      </c>
      <c r="B14" s="95">
        <v>643</v>
      </c>
      <c r="C14" s="95">
        <v>645</v>
      </c>
    </row>
    <row r="15" spans="1:3" ht="15" thickBot="1" x14ac:dyDescent="0.35">
      <c r="A15" s="14" t="s">
        <v>133</v>
      </c>
      <c r="B15" s="95" t="s">
        <v>134</v>
      </c>
      <c r="C15" s="95"/>
    </row>
    <row r="16" spans="1:3" ht="29.4" thickBot="1" x14ac:dyDescent="0.35">
      <c r="A16" s="14" t="s">
        <v>135</v>
      </c>
      <c r="B16" s="95">
        <v>24</v>
      </c>
      <c r="C16" s="95">
        <v>24</v>
      </c>
    </row>
    <row r="17" spans="1:3" ht="58.2" thickBot="1" x14ac:dyDescent="0.35">
      <c r="A17" s="14" t="s">
        <v>136</v>
      </c>
      <c r="B17" s="95">
        <v>130</v>
      </c>
      <c r="C17" s="95">
        <v>149</v>
      </c>
    </row>
    <row r="18" spans="1:3" ht="58.2" thickBot="1" x14ac:dyDescent="0.35">
      <c r="A18" s="14" t="s">
        <v>137</v>
      </c>
      <c r="B18" s="95">
        <v>460</v>
      </c>
      <c r="C18" s="95">
        <v>449</v>
      </c>
    </row>
    <row r="19" spans="1:3" ht="87" thickBot="1" x14ac:dyDescent="0.35">
      <c r="A19" s="14" t="s">
        <v>138</v>
      </c>
      <c r="B19" s="95">
        <v>5</v>
      </c>
      <c r="C19" s="95">
        <v>6</v>
      </c>
    </row>
    <row r="20" spans="1:3" ht="72.599999999999994" thickBot="1" x14ac:dyDescent="0.35">
      <c r="A20" s="14" t="s">
        <v>139</v>
      </c>
      <c r="B20" s="95">
        <v>7</v>
      </c>
      <c r="C20" s="95">
        <v>13</v>
      </c>
    </row>
    <row r="21" spans="1:3" ht="15" thickBot="1" x14ac:dyDescent="0.35">
      <c r="A21" s="99" t="s">
        <v>140</v>
      </c>
      <c r="B21" s="99"/>
      <c r="C21" s="99"/>
    </row>
    <row r="22" spans="1:3" ht="87" thickBot="1" x14ac:dyDescent="0.35">
      <c r="A22" s="14" t="s">
        <v>141</v>
      </c>
      <c r="B22" s="95">
        <v>6</v>
      </c>
      <c r="C22" s="95">
        <v>7</v>
      </c>
    </row>
    <row r="23" spans="1:3" ht="87" thickBot="1" x14ac:dyDescent="0.35">
      <c r="A23" s="14" t="s">
        <v>142</v>
      </c>
      <c r="B23" s="95">
        <v>16</v>
      </c>
      <c r="C23" s="95">
        <v>16</v>
      </c>
    </row>
    <row r="24" spans="1:3" ht="43.8" thickBot="1" x14ac:dyDescent="0.35">
      <c r="A24" s="14" t="s">
        <v>143</v>
      </c>
      <c r="B24" s="95">
        <v>11</v>
      </c>
      <c r="C24" s="95">
        <v>10</v>
      </c>
    </row>
    <row r="25" spans="1:3" ht="43.8" thickBot="1" x14ac:dyDescent="0.35">
      <c r="A25" s="14" t="s">
        <v>144</v>
      </c>
      <c r="B25" s="95">
        <v>205</v>
      </c>
      <c r="C25" s="95">
        <v>209</v>
      </c>
    </row>
    <row r="26" spans="1:3" ht="15" thickBot="1" x14ac:dyDescent="0.35">
      <c r="A26" s="14" t="s">
        <v>145</v>
      </c>
      <c r="B26" s="95">
        <v>247</v>
      </c>
      <c r="C26" s="95">
        <v>227</v>
      </c>
    </row>
    <row r="27" spans="1:3" ht="29.4" thickBot="1" x14ac:dyDescent="0.35">
      <c r="A27" s="14" t="s">
        <v>146</v>
      </c>
      <c r="B27" s="95">
        <v>61</v>
      </c>
      <c r="C27" s="95">
        <v>65</v>
      </c>
    </row>
    <row r="28" spans="1:3" ht="43.8" thickBot="1" x14ac:dyDescent="0.35">
      <c r="A28" s="14" t="s">
        <v>147</v>
      </c>
      <c r="B28" s="95">
        <v>41</v>
      </c>
      <c r="C28" s="95">
        <v>48</v>
      </c>
    </row>
    <row r="29" spans="1:3" ht="15" thickBot="1" x14ac:dyDescent="0.35">
      <c r="A29" s="100" t="s">
        <v>148</v>
      </c>
      <c r="B29" s="100"/>
      <c r="C29" s="100"/>
    </row>
    <row r="30" spans="1:3" ht="43.8" thickBot="1" x14ac:dyDescent="0.35">
      <c r="A30" s="14" t="s">
        <v>149</v>
      </c>
      <c r="B30" s="95">
        <v>258</v>
      </c>
      <c r="C30" s="95">
        <v>257</v>
      </c>
    </row>
    <row r="31" spans="1:3" ht="72.599999999999994" thickBot="1" x14ac:dyDescent="0.35">
      <c r="A31" s="14" t="s">
        <v>150</v>
      </c>
      <c r="B31" s="95">
        <v>25</v>
      </c>
      <c r="C31" s="95">
        <v>25</v>
      </c>
    </row>
    <row r="32" spans="1:3" ht="43.8" thickBot="1" x14ac:dyDescent="0.35">
      <c r="A32" s="14" t="s">
        <v>151</v>
      </c>
      <c r="B32" s="95">
        <v>2</v>
      </c>
      <c r="C32" s="95">
        <v>2</v>
      </c>
    </row>
    <row r="33" spans="1:3" ht="15" thickBot="1" x14ac:dyDescent="0.35">
      <c r="A33" s="96" t="s">
        <v>27</v>
      </c>
      <c r="B33" s="97">
        <v>2663</v>
      </c>
      <c r="C33" s="98">
        <v>2680</v>
      </c>
    </row>
  </sheetData>
  <mergeCells count="4">
    <mergeCell ref="A11:C11"/>
    <mergeCell ref="A13:C13"/>
    <mergeCell ref="A21:C21"/>
    <mergeCell ref="A29:C2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>
      <selection sqref="A1:C31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15" thickBot="1" x14ac:dyDescent="0.35">
      <c r="A1" s="101"/>
      <c r="B1"/>
      <c r="C1"/>
    </row>
    <row r="2" spans="1:3" ht="16.8" thickBot="1" x14ac:dyDescent="0.35">
      <c r="A2" s="102" t="s">
        <v>152</v>
      </c>
      <c r="B2" s="103">
        <v>2022</v>
      </c>
      <c r="C2" s="103">
        <v>2023</v>
      </c>
    </row>
    <row r="3" spans="1:3" ht="25.8" thickBot="1" x14ac:dyDescent="0.35">
      <c r="A3" s="104" t="s">
        <v>153</v>
      </c>
      <c r="B3" s="95">
        <v>533</v>
      </c>
      <c r="C3" s="95">
        <v>533</v>
      </c>
    </row>
    <row r="4" spans="1:3" ht="25.8" thickBot="1" x14ac:dyDescent="0.35">
      <c r="A4" s="104" t="s">
        <v>154</v>
      </c>
      <c r="B4" s="95">
        <v>383</v>
      </c>
      <c r="C4" s="95">
        <v>383</v>
      </c>
    </row>
    <row r="5" spans="1:3" ht="29.4" thickBot="1" x14ac:dyDescent="0.35">
      <c r="A5" s="105" t="s">
        <v>155</v>
      </c>
      <c r="B5" s="106"/>
      <c r="C5" s="107"/>
    </row>
    <row r="6" spans="1:3" ht="24.6" thickBot="1" x14ac:dyDescent="0.35">
      <c r="A6" s="104" t="s">
        <v>156</v>
      </c>
      <c r="B6" s="95">
        <v>14</v>
      </c>
      <c r="C6" s="95">
        <v>14</v>
      </c>
    </row>
    <row r="7" spans="1:3" ht="36.6" thickBot="1" x14ac:dyDescent="0.35">
      <c r="A7" s="108" t="s">
        <v>157</v>
      </c>
      <c r="B7" s="106"/>
      <c r="C7" s="106"/>
    </row>
    <row r="8" spans="1:3" ht="24.6" thickBot="1" x14ac:dyDescent="0.35">
      <c r="A8" s="104" t="s">
        <v>158</v>
      </c>
      <c r="B8" s="95">
        <v>121</v>
      </c>
      <c r="C8" s="95">
        <v>121</v>
      </c>
    </row>
    <row r="9" spans="1:3" ht="48.6" thickBot="1" x14ac:dyDescent="0.35">
      <c r="A9" s="104" t="s">
        <v>159</v>
      </c>
      <c r="B9" s="95">
        <v>29</v>
      </c>
      <c r="C9" s="95">
        <v>29</v>
      </c>
    </row>
    <row r="10" spans="1:3" ht="36.6" thickBot="1" x14ac:dyDescent="0.35">
      <c r="A10" s="108" t="s">
        <v>160</v>
      </c>
      <c r="B10" s="106"/>
      <c r="C10" s="106"/>
    </row>
    <row r="11" spans="1:3" ht="15" thickBot="1" x14ac:dyDescent="0.35">
      <c r="A11" s="104" t="s">
        <v>161</v>
      </c>
      <c r="B11" s="95">
        <v>23</v>
      </c>
      <c r="C11" s="95">
        <v>23</v>
      </c>
    </row>
    <row r="12" spans="1:3" ht="24.6" thickBot="1" x14ac:dyDescent="0.35">
      <c r="A12" s="104" t="s">
        <v>162</v>
      </c>
      <c r="B12" s="95">
        <v>6</v>
      </c>
      <c r="C12" s="95">
        <v>6</v>
      </c>
    </row>
    <row r="13" spans="1:3" ht="15" thickBot="1" x14ac:dyDescent="0.35">
      <c r="A13" s="104" t="s">
        <v>163</v>
      </c>
      <c r="B13" s="95">
        <v>10</v>
      </c>
      <c r="C13" s="95">
        <v>10</v>
      </c>
    </row>
    <row r="14" spans="1:3" ht="24.6" thickBot="1" x14ac:dyDescent="0.35">
      <c r="A14" s="104" t="s">
        <v>164</v>
      </c>
      <c r="B14" s="95">
        <v>30</v>
      </c>
      <c r="C14" s="95">
        <v>30</v>
      </c>
    </row>
    <row r="15" spans="1:3" ht="15" thickBot="1" x14ac:dyDescent="0.35">
      <c r="A15" s="104" t="s">
        <v>165</v>
      </c>
      <c r="B15" s="95">
        <v>16</v>
      </c>
      <c r="C15" s="95">
        <v>16</v>
      </c>
    </row>
    <row r="16" spans="1:3" ht="24.6" thickBot="1" x14ac:dyDescent="0.35">
      <c r="A16" s="108" t="s">
        <v>166</v>
      </c>
      <c r="B16" s="106"/>
      <c r="C16" s="106"/>
    </row>
    <row r="17" spans="1:3" ht="24.6" thickBot="1" x14ac:dyDescent="0.35">
      <c r="A17" s="104" t="s">
        <v>167</v>
      </c>
      <c r="B17" s="109">
        <v>18</v>
      </c>
      <c r="C17" s="95">
        <v>18</v>
      </c>
    </row>
    <row r="18" spans="1:3" ht="36.6" thickBot="1" x14ac:dyDescent="0.35">
      <c r="A18" s="108" t="s">
        <v>168</v>
      </c>
      <c r="B18" s="106"/>
      <c r="C18" s="106"/>
    </row>
    <row r="19" spans="1:3" ht="15" thickBot="1" x14ac:dyDescent="0.35">
      <c r="A19" s="104" t="s">
        <v>169</v>
      </c>
      <c r="B19" s="95">
        <v>1</v>
      </c>
      <c r="C19" s="95">
        <v>1</v>
      </c>
    </row>
    <row r="20" spans="1:3" ht="15" thickBot="1" x14ac:dyDescent="0.35">
      <c r="A20" s="104" t="s">
        <v>170</v>
      </c>
      <c r="B20" s="95">
        <v>3</v>
      </c>
      <c r="C20" s="95">
        <v>3</v>
      </c>
    </row>
    <row r="21" spans="1:3" ht="15" thickBot="1" x14ac:dyDescent="0.35">
      <c r="A21" s="104" t="s">
        <v>171</v>
      </c>
      <c r="B21" s="95">
        <v>2</v>
      </c>
      <c r="C21" s="95">
        <v>3</v>
      </c>
    </row>
    <row r="22" spans="1:3" ht="48.6" thickBot="1" x14ac:dyDescent="0.35">
      <c r="A22" s="104" t="s">
        <v>172</v>
      </c>
      <c r="B22" s="95">
        <v>6</v>
      </c>
      <c r="C22" s="95">
        <v>6</v>
      </c>
    </row>
    <row r="23" spans="1:3" ht="36.6" thickBot="1" x14ac:dyDescent="0.35">
      <c r="A23" s="104" t="s">
        <v>173</v>
      </c>
      <c r="B23" s="95">
        <v>7</v>
      </c>
      <c r="C23" s="95">
        <v>7</v>
      </c>
    </row>
    <row r="24" spans="1:3" ht="36.6" thickBot="1" x14ac:dyDescent="0.35">
      <c r="A24" s="104" t="s">
        <v>174</v>
      </c>
      <c r="B24" s="95">
        <v>21</v>
      </c>
      <c r="C24" s="95">
        <v>36</v>
      </c>
    </row>
    <row r="25" spans="1:3" ht="36.6" thickBot="1" x14ac:dyDescent="0.35">
      <c r="A25" s="104" t="s">
        <v>175</v>
      </c>
      <c r="B25" s="95">
        <v>6</v>
      </c>
      <c r="C25" s="95">
        <v>6</v>
      </c>
    </row>
    <row r="26" spans="1:3" ht="15" thickBot="1" x14ac:dyDescent="0.35">
      <c r="A26" s="104" t="s">
        <v>176</v>
      </c>
      <c r="B26" s="95">
        <v>1</v>
      </c>
      <c r="C26" s="95">
        <v>1</v>
      </c>
    </row>
    <row r="27" spans="1:3" x14ac:dyDescent="0.3">
      <c r="A27" s="23" t="s">
        <v>177</v>
      </c>
      <c r="B27"/>
      <c r="C27"/>
    </row>
    <row r="28" spans="1:3" ht="205.2" x14ac:dyDescent="0.3">
      <c r="A28" s="110" t="s">
        <v>178</v>
      </c>
      <c r="B28"/>
      <c r="C28"/>
    </row>
    <row r="29" spans="1:3" ht="288" x14ac:dyDescent="0.3">
      <c r="A29" s="23" t="s">
        <v>179</v>
      </c>
      <c r="B29"/>
      <c r="C29"/>
    </row>
    <row r="30" spans="1:3" ht="108" x14ac:dyDescent="0.3">
      <c r="A30" s="23" t="s">
        <v>180</v>
      </c>
      <c r="B30"/>
      <c r="C30"/>
    </row>
    <row r="31" spans="1:3" ht="349.2" x14ac:dyDescent="0.3">
      <c r="A31" s="110" t="s">
        <v>181</v>
      </c>
      <c r="B31"/>
      <c r="C3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sqref="A1:C9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49.2" thickBot="1" x14ac:dyDescent="0.35">
      <c r="A1" s="111" t="s">
        <v>182</v>
      </c>
      <c r="B1" s="112">
        <v>2022</v>
      </c>
      <c r="C1" s="112">
        <v>2023</v>
      </c>
    </row>
    <row r="2" spans="1:3" ht="24.6" thickBot="1" x14ac:dyDescent="0.35">
      <c r="A2" s="104" t="s">
        <v>183</v>
      </c>
      <c r="B2" s="95">
        <v>2</v>
      </c>
      <c r="C2" s="95">
        <v>2</v>
      </c>
    </row>
    <row r="3" spans="1:3" ht="15" thickBot="1" x14ac:dyDescent="0.35">
      <c r="A3" s="104" t="s">
        <v>184</v>
      </c>
      <c r="B3" s="95">
        <v>2</v>
      </c>
      <c r="C3" s="95">
        <v>2</v>
      </c>
    </row>
    <row r="4" spans="1:3" ht="15" thickBot="1" x14ac:dyDescent="0.35">
      <c r="A4" s="104" t="s">
        <v>185</v>
      </c>
      <c r="B4" s="95">
        <v>1</v>
      </c>
      <c r="C4" s="95">
        <v>1</v>
      </c>
    </row>
    <row r="5" spans="1:3" ht="24.6" thickBot="1" x14ac:dyDescent="0.35">
      <c r="A5" s="104" t="s">
        <v>186</v>
      </c>
      <c r="B5" s="95">
        <v>1</v>
      </c>
      <c r="C5" s="95">
        <v>1</v>
      </c>
    </row>
    <row r="6" spans="1:3" ht="15" thickBot="1" x14ac:dyDescent="0.35">
      <c r="A6" s="104" t="s">
        <v>187</v>
      </c>
      <c r="B6" s="95" t="s">
        <v>134</v>
      </c>
      <c r="C6" s="95">
        <v>1</v>
      </c>
    </row>
    <row r="7" spans="1:3" ht="24.6" thickBot="1" x14ac:dyDescent="0.35">
      <c r="A7" s="104" t="s">
        <v>188</v>
      </c>
      <c r="B7" s="95">
        <v>2</v>
      </c>
      <c r="C7" s="95">
        <v>2</v>
      </c>
    </row>
    <row r="8" spans="1:3" ht="36.6" thickBot="1" x14ac:dyDescent="0.35">
      <c r="A8" s="104" t="s">
        <v>189</v>
      </c>
      <c r="B8" s="95">
        <v>2</v>
      </c>
      <c r="C8" s="95">
        <v>2</v>
      </c>
    </row>
    <row r="9" spans="1:3" x14ac:dyDescent="0.3">
      <c r="A9" s="23" t="s">
        <v>190</v>
      </c>
      <c r="B9"/>
      <c r="C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topLeftCell="A7" workbookViewId="0">
      <selection sqref="A1:C17"/>
    </sheetView>
  </sheetViews>
  <sheetFormatPr baseColWidth="10" defaultColWidth="11.44140625" defaultRowHeight="14.4" x14ac:dyDescent="0.3"/>
  <cols>
    <col min="1" max="16384" width="11.44140625" style="2"/>
  </cols>
  <sheetData>
    <row r="1" spans="1:3" ht="33" thickBot="1" x14ac:dyDescent="0.35">
      <c r="A1" s="111" t="s">
        <v>191</v>
      </c>
      <c r="B1" s="112">
        <v>2022</v>
      </c>
      <c r="C1" s="112">
        <v>2023</v>
      </c>
    </row>
    <row r="2" spans="1:3" ht="36.6" thickBot="1" x14ac:dyDescent="0.35">
      <c r="A2" s="104" t="s">
        <v>192</v>
      </c>
      <c r="B2" s="95">
        <v>8</v>
      </c>
      <c r="C2" s="95">
        <v>8</v>
      </c>
    </row>
    <row r="3" spans="1:3" ht="24.6" thickBot="1" x14ac:dyDescent="0.35">
      <c r="A3" s="104" t="s">
        <v>193</v>
      </c>
      <c r="B3" s="95">
        <v>4</v>
      </c>
      <c r="C3" s="95">
        <v>4</v>
      </c>
    </row>
    <row r="4" spans="1:3" ht="24.6" thickBot="1" x14ac:dyDescent="0.35">
      <c r="A4" s="104" t="s">
        <v>194</v>
      </c>
      <c r="B4" s="95">
        <v>1</v>
      </c>
      <c r="C4" s="95">
        <v>1</v>
      </c>
    </row>
    <row r="5" spans="1:3" ht="36.6" thickBot="1" x14ac:dyDescent="0.35">
      <c r="A5" s="104" t="s">
        <v>195</v>
      </c>
      <c r="B5" s="95">
        <v>14</v>
      </c>
      <c r="C5" s="95">
        <v>15</v>
      </c>
    </row>
    <row r="6" spans="1:3" ht="24.6" thickBot="1" x14ac:dyDescent="0.35">
      <c r="A6" s="104" t="s">
        <v>196</v>
      </c>
      <c r="B6" s="95">
        <v>4</v>
      </c>
      <c r="C6" s="95">
        <v>4</v>
      </c>
    </row>
    <row r="7" spans="1:3" ht="24.6" thickBot="1" x14ac:dyDescent="0.35">
      <c r="A7" s="104" t="s">
        <v>197</v>
      </c>
      <c r="B7" s="95">
        <v>8</v>
      </c>
      <c r="C7" s="95">
        <v>8</v>
      </c>
    </row>
    <row r="8" spans="1:3" ht="48.6" thickBot="1" x14ac:dyDescent="0.35">
      <c r="A8" s="104" t="s">
        <v>198</v>
      </c>
      <c r="B8" s="95">
        <v>7</v>
      </c>
      <c r="C8" s="95">
        <v>9</v>
      </c>
    </row>
    <row r="9" spans="1:3" ht="36.6" thickBot="1" x14ac:dyDescent="0.35">
      <c r="A9" s="104" t="s">
        <v>199</v>
      </c>
      <c r="B9" s="95">
        <v>10</v>
      </c>
      <c r="C9" s="95">
        <v>10</v>
      </c>
    </row>
    <row r="10" spans="1:3" ht="24.6" thickBot="1" x14ac:dyDescent="0.35">
      <c r="A10" s="104" t="s">
        <v>200</v>
      </c>
      <c r="B10" s="95">
        <v>2</v>
      </c>
      <c r="C10" s="95">
        <v>2</v>
      </c>
    </row>
    <row r="11" spans="1:3" ht="24.6" thickBot="1" x14ac:dyDescent="0.35">
      <c r="A11" s="104" t="s">
        <v>201</v>
      </c>
      <c r="B11" s="95">
        <v>2</v>
      </c>
      <c r="C11" s="95">
        <v>2</v>
      </c>
    </row>
    <row r="12" spans="1:3" ht="15" thickBot="1" x14ac:dyDescent="0.35">
      <c r="A12" s="104" t="s">
        <v>202</v>
      </c>
      <c r="B12" s="95">
        <v>3</v>
      </c>
      <c r="C12" s="95">
        <v>3</v>
      </c>
    </row>
    <row r="13" spans="1:3" ht="24.6" thickBot="1" x14ac:dyDescent="0.35">
      <c r="A13" s="104" t="s">
        <v>203</v>
      </c>
      <c r="B13" s="95">
        <v>1</v>
      </c>
      <c r="C13" s="95">
        <v>1</v>
      </c>
    </row>
    <row r="14" spans="1:3" ht="36.6" thickBot="1" x14ac:dyDescent="0.35">
      <c r="A14" s="104" t="s">
        <v>204</v>
      </c>
      <c r="B14" s="95">
        <v>1</v>
      </c>
      <c r="C14" s="95">
        <v>1</v>
      </c>
    </row>
    <row r="15" spans="1:3" ht="24.6" thickBot="1" x14ac:dyDescent="0.35">
      <c r="A15" s="104" t="s">
        <v>205</v>
      </c>
      <c r="B15" s="95">
        <v>1</v>
      </c>
      <c r="C15" s="95">
        <v>1</v>
      </c>
    </row>
    <row r="16" spans="1:3" ht="24.6" thickBot="1" x14ac:dyDescent="0.35">
      <c r="A16" s="104" t="s">
        <v>206</v>
      </c>
      <c r="B16" s="95">
        <v>1</v>
      </c>
      <c r="C16" s="95">
        <v>1</v>
      </c>
    </row>
    <row r="17" spans="1:3" ht="16.2" x14ac:dyDescent="0.4">
      <c r="A17" s="35" t="s">
        <v>190</v>
      </c>
      <c r="B17"/>
      <c r="C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Portada 1</vt:lpstr>
      <vt:lpstr>2023 en Cifras</vt:lpstr>
      <vt:lpstr>Población de Referencia</vt:lpstr>
      <vt:lpstr>Pirámide Población</vt:lpstr>
      <vt:lpstr>CSUR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2024-08-21T11:42:40Z</dcterms:modified>
  <cp:category/>
  <cp:contentStatus/>
</cp:coreProperties>
</file>