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ocuments\OneDrive - Madrid Digital\02.Memoria HOSPITALES\Modelo EPB2023\Hospitales 2023\HU Getafe\Datos Abiertos Memoria 23 HU Getafe\"/>
    </mc:Choice>
  </mc:AlternateContent>
  <bookViews>
    <workbookView xWindow="0" yWindow="0" windowWidth="23040" windowHeight="7500" activeTab="1"/>
  </bookViews>
  <sheets>
    <sheet name="Portada 1" sheetId="1" r:id="rId1"/>
    <sheet name="2023 en Cifras" sheetId="2" r:id="rId2"/>
    <sheet name="Población de Referencia" sheetId="4" r:id="rId3"/>
    <sheet name="Pirámide Población" sheetId="5" r:id="rId4"/>
    <sheet name="CSUR" sheetId="10" r:id="rId5"/>
    <sheet name="Recursos Humanos" sheetId="7" r:id="rId6"/>
    <sheet name="Recursos Materiales" sheetId="8" r:id="rId7"/>
    <sheet name="Alta Tecnología" sheetId="11" r:id="rId8"/>
    <sheet name="Otros Equipos" sheetId="9" r:id="rId9"/>
  </sheets>
  <definedNames>
    <definedName name="_Toc104450853" localSheetId="1">'2023 en Cifras'!#REF!</definedName>
    <definedName name="_Toc106893891" localSheetId="6">'Recursos Materiales'!#REF!</definedName>
    <definedName name="_Toc106895452" localSheetId="5">'Recursos Humanos'!#REF!</definedName>
    <definedName name="_Toc318202529" localSheetId="8">'Otros Equipos'!#REF!</definedName>
    <definedName name="_Toc72408385" localSheetId="1">'2023 en Cifras'!#REF!</definedName>
    <definedName name="_Toc75343940" localSheetId="5">'Recursos Humanos'!#REF!</definedName>
    <definedName name="_Toc75343941" localSheetId="1">'2023 en Cifras'!#REF!</definedName>
    <definedName name="_Toc77243979" localSheetId="1">'2023 en Cifras'!#REF!</definedName>
    <definedName name="_Toc77243987" localSheetId="1">'2023 en Cifras'!#REF!</definedName>
    <definedName name="_Toc77243992" localSheetId="1">'2023 en Cifras'!#REF!</definedName>
    <definedName name="_Toc77243993" localSheetId="1">'2023 en Cifras'!#REF!</definedName>
    <definedName name="_Toc77244018" localSheetId="1">'2023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5" l="1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E5" i="5"/>
  <c r="E25" i="5" s="1"/>
  <c r="D5" i="5"/>
  <c r="D25" i="5" s="1"/>
</calcChain>
</file>

<file path=xl/sharedStrings.xml><?xml version="1.0" encoding="utf-8"?>
<sst xmlns="http://schemas.openxmlformats.org/spreadsheetml/2006/main" count="201" uniqueCount="194">
  <si>
    <t>1. Nuestro Centro</t>
  </si>
  <si>
    <t>MEMORIA 2023</t>
  </si>
  <si>
    <t>Hospital Universitario de Getafe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</si>
  <si>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</si>
  <si>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</si>
  <si>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</si>
  <si>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</si>
  <si>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</si>
  <si>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</si>
  <si>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</si>
  <si>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</si>
  <si>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</si>
  <si>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Hospitalización a domicilio</t>
  </si>
  <si>
    <t>Ingresos: 376</t>
  </si>
  <si>
    <t>EM: 9,87</t>
  </si>
  <si>
    <t>Altas: 366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</si>
  <si>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</si>
  <si>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</si>
  <si>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</si>
  <si>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</si>
  <si>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</si>
  <si>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</si>
  <si>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</si>
  <si>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Telemedicina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</si>
  <si>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</si>
  <si>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</si>
  <si>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</si>
  <si>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</si>
  <si>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</si>
  <si>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</si>
  <si>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</si>
  <si>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</si>
  <si>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</si>
  <si>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</si>
  <si>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</si>
  <si>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</si>
  <si>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</si>
  <si>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</si>
  <si>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</si>
  <si>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</si>
  <si>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</si>
  <si>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</si>
  <si>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</si>
  <si>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</si>
  <si>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>Formación Pregrado</t>
  </si>
  <si>
    <t>94 alumnos</t>
  </si>
  <si>
    <t>Formación de Grado</t>
  </si>
  <si>
    <t>398 alumnos</t>
  </si>
  <si>
    <t>6 profesores asociados</t>
  </si>
  <si>
    <t>Formación Posgrado</t>
  </si>
  <si>
    <t>6 alumnos</t>
  </si>
  <si>
    <t>Formación de Especialistas</t>
  </si>
  <si>
    <t>213 residentes</t>
  </si>
  <si>
    <t>Formación Continuada</t>
  </si>
  <si>
    <t>51 actividades totales</t>
  </si>
  <si>
    <t>779,25 horas de formación totales</t>
  </si>
  <si>
    <t>1.932 profesionales participantes</t>
  </si>
  <si>
    <t>investigación I+D+I</t>
  </si>
  <si>
    <t>Nº proyectos investigación</t>
  </si>
  <si>
    <t>Nº proyectos innovación en curso</t>
  </si>
  <si>
    <t>Nº publicaciones científicas</t>
  </si>
  <si>
    <t>Centro de Salud</t>
  </si>
  <si>
    <t>De  0 a 2 años</t>
  </si>
  <si>
    <t>De  3 a 15 años</t>
  </si>
  <si>
    <t>De 14 a 64 años</t>
  </si>
  <si>
    <t>De 65 a 79 años</t>
  </si>
  <si>
    <t>≥ 80 años</t>
  </si>
  <si>
    <t>Total</t>
  </si>
  <si>
    <t>C.S. EL BERCIAL</t>
  </si>
  <si>
    <t>C.S. EL GRECO</t>
  </si>
  <si>
    <t>C.S. GETAFE NORTE</t>
  </si>
  <si>
    <t>C.S. JUAN DE LA CIERVA</t>
  </si>
  <si>
    <t>C.S. LAS CIUDADES</t>
  </si>
  <si>
    <t>C.S. LAS MARGARITAS</t>
  </si>
  <si>
    <t>C.S. PARQUE EUROPA</t>
  </si>
  <si>
    <t>C.S. PINTO</t>
  </si>
  <si>
    <t>C.S. SANCHEZ MORATE</t>
  </si>
  <si>
    <t>C.S. SECTOR III</t>
  </si>
  <si>
    <t>Fuente: SIP-CIBELES. Población a 31/12/2023</t>
  </si>
  <si>
    <t>Hospi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</si>
  <si>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</si>
  <si>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</si>
  <si>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</si>
  <si>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</si>
  <si>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</si>
  <si>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</si>
  <si>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</si>
  <si>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</si>
  <si>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</si>
  <si>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</si>
  <si>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</si>
  <si>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</si>
  <si>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</si>
  <si>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</si>
  <si>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</si>
  <si>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</si>
  <si>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</si>
  <si>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</si>
  <si>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</si>
  <si>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</si>
  <si>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</si>
  <si>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</si>
  <si>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</si>
  <si>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</si>
  <si>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</si>
  <si>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Unidades de Referencia del Sistema Nacional de Salud</t>
  </si>
  <si>
    <t>CSUR</t>
  </si>
  <si>
    <t>SERVICIOS IMPLICADOS</t>
  </si>
  <si>
    <t>Fecha de designación</t>
  </si>
  <si>
    <t>Nº episodios 2023</t>
  </si>
  <si>
    <r>
      <t>QUEMADURAS AGUDAS, ESCAROTOMÍAS, FASCIOTOMÍAS, DESBRIDAMIENTOS OCASIONALES, SUSTITUTOS CUTÁNEOS, AUTOINJERTOS, COLGAJOS PEDICULADOS, COLGAJOS MICROQUIRÚRGICOS</t>
    </r>
    <r>
      <rPr>
        <sz val="9"/>
        <color rgb="FF595959"/>
        <rFont val="Montserrat Medium"/>
      </rPr>
      <t>.</t>
    </r>
  </si>
  <si>
    <t>Cirugía Plástica, Medicina Intensiva, Rehabilitación, Oftalmología, Psiquiatría, Enfermería y Fisioterapia.</t>
  </si>
  <si>
    <t>Fuente: Sistema de Información del Fondo de Cohesión (SIFCO)</t>
  </si>
  <si>
    <t>CATEGORÍA PROFESIONAL</t>
  </si>
  <si>
    <t>Director Gerente</t>
  </si>
  <si>
    <t>Director Médico</t>
  </si>
  <si>
    <t>Subdirector Médico</t>
  </si>
  <si>
    <t>Director de Gestión</t>
  </si>
  <si>
    <t>-</t>
  </si>
  <si>
    <t>Subdirector de Gestión</t>
  </si>
  <si>
    <t>Director de Enfermería</t>
  </si>
  <si>
    <t>Subdirector de Enfermería</t>
  </si>
  <si>
    <t>ÁREA MÉDICA</t>
  </si>
  <si>
    <t xml:space="preserve">Facultativos </t>
  </si>
  <si>
    <t>ÁREA ENFERMERÍA</t>
  </si>
  <si>
    <t>Enfermeras/os</t>
  </si>
  <si>
    <t>Matronas</t>
  </si>
  <si>
    <t>Fisioterapeutas</t>
  </si>
  <si>
    <t>Técnicos superiores especialistas</t>
  </si>
  <si>
    <t>Técnico en Cuidados Auxiliares Enfermería</t>
  </si>
  <si>
    <t>Otro personal sanitario (formación universitaria)</t>
  </si>
  <si>
    <t>Otro personal sanitario (formación profesional)</t>
  </si>
  <si>
    <t>PERSONAL NO SANITARIO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</si>
  <si>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</si>
  <si>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</si>
  <si>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</si>
  <si>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</si>
  <si>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 xml:space="preserve">Celadores </t>
  </si>
  <si>
    <t>DOCENCIA</t>
  </si>
  <si>
    <t>Residentes Medicina (MIR)</t>
  </si>
  <si>
    <t>Residentes Otras Titulaciones (FIR, BIR, QIR, PIR, …)</t>
  </si>
  <si>
    <t>Residentes Enfermería (EIR)</t>
  </si>
  <si>
    <t>CAMAS</t>
  </si>
  <si>
    <r>
      <t>Camas Instaladas</t>
    </r>
    <r>
      <rPr>
        <vertAlign val="superscript"/>
        <sz val="9"/>
        <color rgb="FF31849B"/>
        <rFont val="Montserrat Medium"/>
      </rPr>
      <t>1</t>
    </r>
  </si>
  <si>
    <r>
      <t>Camas funcionantes</t>
    </r>
    <r>
      <rPr>
        <vertAlign val="superscript"/>
        <sz val="9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</si>
  <si>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</si>
  <si>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</si>
  <si>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</si>
  <si>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</si>
  <si>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</si>
  <si>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</si>
  <si>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</si>
  <si>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Oncológico</t>
  </si>
  <si>
    <t>Geriátrico</t>
  </si>
  <si>
    <t>Psiquiátrico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</si>
  <si>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</si>
  <si>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</si>
  <si>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</si>
  <si>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</si>
  <si>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</si>
  <si>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</si>
  <si>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</si>
  <si>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</si>
  <si>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</si>
  <si>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Otros Servicios</t>
  </si>
  <si>
    <t>Sala convencional de Rayos X</t>
  </si>
  <si>
    <t xml:space="preserve">Telemando </t>
  </si>
  <si>
    <r>
      <t>Fuente: SIAE</t>
    </r>
    <r>
      <rPr>
        <i/>
        <vertAlign val="superscript"/>
        <sz val="8"/>
        <color rgb="FF7F7F7F"/>
        <rFont val="Montserrat Medium"/>
      </rPr>
      <t xml:space="preserve"> </t>
    </r>
  </si>
  <si>
    <r>
      <t>(1)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instaladas:</t>
    </r>
    <r>
      <rPr>
        <i/>
        <sz val="8"/>
        <color rgb="FF7F7F7F"/>
        <rFont val="Montserrat Medium"/>
      </rPr>
      <t xml:space="preserve"> Número de camas hospitalarias que constituyen la </t>
    </r>
    <r>
      <rPr>
        <b/>
        <i/>
        <sz val="8"/>
        <color rgb="FF7F7F7F"/>
        <rFont val="Montserrat Medium"/>
      </rPr>
      <t>dotación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fija</t>
    </r>
    <r>
      <rPr>
        <i/>
        <sz val="8"/>
        <color rgb="FF7F7F7F"/>
        <rFont val="Montserrat Medium"/>
      </rPr>
      <t xml:space="preserve"> del centro, aunque no estén en servicio. No se contabilizarán en esta cifra:</t>
    </r>
  </si>
  <si>
    <t>Camas habilitadas o supletorias: Las que se utilizan además de las que están en funcionamiento (en espacios no asistenciales, consultas, salas de exploración o habitaciones de hospitalización) y que no estén contempladas en la dotación fija del centro.</t>
  </si>
  <si>
    <t>Camas convertidas en áreas de apoyo u otros servicios (salas de exploración, consultas, etc.).</t>
  </si>
  <si>
    <r>
      <t>(2)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funcionantes:</t>
    </r>
    <r>
      <rPr>
        <i/>
        <sz val="8"/>
        <color rgb="FF7F7F7F"/>
        <rFont val="Montserrat Medium"/>
      </rPr>
      <t xml:space="preserve"> Promedio de camas hospitalarias realmente en servicio, hayan estado o no ocupadas durante el periodo. No se contabilizan entre ellas las camas habilitadas o supletorias, independientemente de que sí se impute al área correspondiente la actividad que se genera en dichas camas.</t>
    </r>
  </si>
  <si>
    <t>ALTA TECNOLOGÍA</t>
  </si>
  <si>
    <t>Tomografía por emisión de positrones</t>
  </si>
  <si>
    <t>Gammacámara</t>
  </si>
  <si>
    <t>Angiógrafo digital</t>
  </si>
  <si>
    <t>Sala de hemodinámica</t>
  </si>
  <si>
    <t>Fuente: SIAE</t>
  </si>
  <si>
    <t>OTROS EQUIPOS</t>
  </si>
  <si>
    <t>Arco Multifuncional Rx</t>
  </si>
  <si>
    <t>Equipo Radioquirúrgico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</si>
  <si>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</si>
  <si>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</si>
  <si>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</si>
  <si>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</si>
  <si>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</si>
  <si>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</si>
  <si>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</si>
  <si>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</si>
  <si>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</si>
  <si>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Vídeo EEG</t>
  </si>
  <si>
    <t>Electromiógrafos</t>
  </si>
  <si>
    <t>Equipos Potenciales Evocados</t>
  </si>
  <si>
    <t>Ortopantomógrafos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</si>
</sst>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b/>
      <sz val="9"/>
      <color rgb="FF3898B2"/>
      <name val="Montserrat Medium"/>
    </font>
    <font>
      <b/>
      <sz val="9"/>
      <color rgb="FF7F7F7F"/>
      <name val="Montserrat Medium"/>
    </font>
    <font>
      <sz val="9"/>
      <color rgb="FF595959"/>
      <name val="Montserrat SemiBold"/>
    </font>
    <font>
      <sz val="9"/>
      <color rgb="FF7F7F7F"/>
      <name val="Montserrat SemiBold"/>
    </font>
    <font>
      <sz val="9"/>
      <color rgb="FF31849B"/>
      <name val="Montserrat SemiBold"/>
    </font>
    <font>
      <sz val="12"/>
      <color rgb="FF48ACC6"/>
      <name val="Montserrat SemiBold"/>
    </font>
    <font>
      <sz val="8"/>
      <color rgb="FF31859C"/>
      <name val="Montserrat Medium"/>
    </font>
    <font>
      <sz val="6"/>
      <color rgb="FF000080"/>
      <name val="Verdana"/>
      <family val="2"/>
    </font>
    <font>
      <sz val="10"/>
      <color rgb="FF595959"/>
      <name val="Montserrat SemiBold"/>
    </font>
    <font>
      <sz val="9"/>
      <color rgb="FF595959"/>
      <name val="Montserrat Medium"/>
    </font>
    <font>
      <sz val="8"/>
      <color rgb="FF595959"/>
      <name val="Montserrat Medium"/>
    </font>
    <font>
      <sz val="9"/>
      <color rgb="FF808080"/>
      <name val="Montserrat Medium"/>
    </font>
    <font>
      <sz val="10"/>
      <color rgb="FF404040"/>
      <name val="Montserrat SemiBold"/>
    </font>
    <font>
      <sz val="9"/>
      <color rgb="FF404040"/>
      <name val="Montserrat SemiBold"/>
    </font>
    <font>
      <vertAlign val="superscript"/>
      <sz val="9"/>
      <color rgb="FF31849B"/>
      <name val="Montserrat Medium"/>
    </font>
    <font>
      <b/>
      <sz val="8"/>
      <color rgb="FF7F7F7F"/>
      <name val="Montserrat SemiBold"/>
    </font>
    <font>
      <i/>
      <vertAlign val="superscript"/>
      <sz val="8"/>
      <color rgb="FF7F7F7F"/>
      <name val="Montserrat Medium"/>
    </font>
    <font>
      <b/>
      <i/>
      <sz val="8"/>
      <color rgb="FF7F7F7F"/>
      <name val="Montserrat Medium"/>
    </font>
  </fonts>
  <fills count="8">
    <fill>
      <patternFill patternType="none"/>
    </fill>
    <fill>
      <patternFill patternType="gray125"/>
    </fill>
    <fill>
      <patternFill patternType="solid">
        <fgColor rgb="FFF3F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8" fillId="0" borderId="0" xfId="0" applyFont="1" applyAlignment="1">
      <alignment horizontal="justify" vertical="center"/>
    </xf>
    <xf numFmtId="0" fontId="10" fillId="0" borderId="1" xfId="0" applyFont="1" applyBorder="1" applyAlignment="1">
      <alignment horizontal="justify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right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justify" vertical="center" wrapText="1"/>
    </xf>
    <xf numFmtId="0" fontId="11" fillId="2" borderId="0" xfId="0" applyFont="1" applyFill="1" applyAlignment="1">
      <alignment horizontal="right" vertical="center" wrapText="1"/>
    </xf>
    <xf numFmtId="0" fontId="12" fillId="0" borderId="0" xfId="0" applyFont="1" applyAlignment="1">
      <alignment horizontal="justify" vertical="center"/>
    </xf>
    <xf numFmtId="0" fontId="10" fillId="0" borderId="4" xfId="0" applyFont="1" applyBorder="1" applyAlignment="1">
      <alignment horizontal="justify" vertical="center" wrapText="1"/>
    </xf>
    <xf numFmtId="3" fontId="9" fillId="2" borderId="4" xfId="0" applyNumberFormat="1" applyFont="1" applyFill="1" applyBorder="1" applyAlignment="1">
      <alignment horizontal="right" vertical="center" wrapText="1"/>
    </xf>
    <xf numFmtId="0" fontId="10" fillId="3" borderId="4" xfId="0" applyFont="1" applyFill="1" applyBorder="1" applyAlignment="1">
      <alignment horizontal="justify" vertical="center" wrapText="1"/>
    </xf>
    <xf numFmtId="0" fontId="9" fillId="2" borderId="0" xfId="0" applyFont="1" applyFill="1" applyAlignment="1">
      <alignment horizontal="right" vertical="center" wrapText="1"/>
    </xf>
    <xf numFmtId="0" fontId="14" fillId="0" borderId="1" xfId="0" applyFont="1" applyBorder="1" applyAlignment="1">
      <alignment horizontal="justify" vertical="center" wrapText="1"/>
    </xf>
    <xf numFmtId="3" fontId="11" fillId="4" borderId="1" xfId="0" applyNumberFormat="1" applyFont="1" applyFill="1" applyBorder="1" applyAlignment="1">
      <alignment horizontal="right" vertical="center" wrapText="1"/>
    </xf>
    <xf numFmtId="0" fontId="14" fillId="0" borderId="2" xfId="0" applyFont="1" applyBorder="1" applyAlignment="1">
      <alignment horizontal="justify" vertical="center" wrapText="1"/>
    </xf>
    <xf numFmtId="3" fontId="11" fillId="4" borderId="2" xfId="0" applyNumberFormat="1" applyFont="1" applyFill="1" applyBorder="1" applyAlignment="1">
      <alignment horizontal="right" vertical="center" wrapText="1"/>
    </xf>
    <xf numFmtId="0" fontId="11" fillId="4" borderId="2" xfId="0" applyFont="1" applyFill="1" applyBorder="1" applyAlignment="1">
      <alignment horizontal="right" vertical="center" wrapText="1"/>
    </xf>
    <xf numFmtId="0" fontId="15" fillId="5" borderId="2" xfId="0" applyFont="1" applyFill="1" applyBorder="1" applyAlignment="1">
      <alignment horizontal="justify" vertical="center" wrapText="1"/>
    </xf>
    <xf numFmtId="3" fontId="16" fillId="5" borderId="2" xfId="0" applyNumberFormat="1" applyFont="1" applyFill="1" applyBorder="1" applyAlignment="1">
      <alignment horizontal="right" vertical="center" wrapText="1"/>
    </xf>
    <xf numFmtId="0" fontId="14" fillId="0" borderId="4" xfId="0" applyFont="1" applyBorder="1" applyAlignment="1">
      <alignment horizontal="justify" vertical="center" wrapText="1"/>
    </xf>
    <xf numFmtId="3" fontId="11" fillId="2" borderId="4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horizontal="justify" vertical="center" wrapText="1"/>
    </xf>
    <xf numFmtId="3" fontId="11" fillId="2" borderId="0" xfId="0" applyNumberFormat="1" applyFont="1" applyFill="1" applyAlignment="1">
      <alignment horizontal="right" vertical="center" wrapText="1"/>
    </xf>
    <xf numFmtId="0" fontId="13" fillId="0" borderId="0" xfId="0" applyFont="1"/>
    <xf numFmtId="0" fontId="17" fillId="6" borderId="4" xfId="0" applyFont="1" applyFill="1" applyBorder="1" applyAlignment="1">
      <alignment horizontal="justify" vertical="center" wrapText="1"/>
    </xf>
    <xf numFmtId="0" fontId="18" fillId="6" borderId="4" xfId="0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justify" vertical="center" wrapText="1"/>
    </xf>
    <xf numFmtId="3" fontId="11" fillId="2" borderId="0" xfId="0" applyNumberFormat="1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right" vertical="center" wrapText="1"/>
    </xf>
    <xf numFmtId="3" fontId="9" fillId="2" borderId="2" xfId="0" applyNumberFormat="1" applyFont="1" applyFill="1" applyBorder="1" applyAlignment="1">
      <alignment horizontal="right" vertical="center" wrapText="1"/>
    </xf>
    <xf numFmtId="0" fontId="19" fillId="5" borderId="2" xfId="0" applyFont="1" applyFill="1" applyBorder="1" applyAlignment="1">
      <alignment horizontal="justify" vertical="center" wrapText="1"/>
    </xf>
    <xf numFmtId="3" fontId="8" fillId="5" borderId="2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justify" vertical="center"/>
    </xf>
    <xf numFmtId="0" fontId="9" fillId="2" borderId="4" xfId="0" applyFont="1" applyFill="1" applyBorder="1" applyAlignment="1">
      <alignment horizontal="justify" vertical="center" wrapText="1"/>
    </xf>
    <xf numFmtId="0" fontId="9" fillId="2" borderId="0" xfId="0" applyFont="1" applyFill="1" applyAlignment="1">
      <alignment horizontal="justify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justify" vertical="center" wrapText="1"/>
    </xf>
    <xf numFmtId="0" fontId="20" fillId="0" borderId="0" xfId="0" applyFont="1" applyAlignment="1">
      <alignment horizontal="justify" vertical="center"/>
    </xf>
    <xf numFmtId="0" fontId="17" fillId="6" borderId="1" xfId="0" applyFont="1" applyFill="1" applyBorder="1" applyAlignment="1">
      <alignment horizontal="left" vertical="center"/>
    </xf>
    <xf numFmtId="0" fontId="17" fillId="6" borderId="1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4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9" fillId="4" borderId="2" xfId="0" applyNumberFormat="1" applyFont="1" applyFill="1" applyBorder="1" applyAlignment="1">
      <alignment horizontal="center" vertical="center"/>
    </xf>
    <xf numFmtId="0" fontId="7" fillId="7" borderId="6" xfId="0" applyFont="1" applyFill="1" applyBorder="1" applyAlignment="1">
      <alignment horizontal="center"/>
    </xf>
    <xf numFmtId="0" fontId="0" fillId="0" borderId="6" xfId="0" applyBorder="1"/>
    <xf numFmtId="49" fontId="7" fillId="7" borderId="6" xfId="0" applyNumberFormat="1" applyFont="1" applyFill="1" applyBorder="1" applyAlignment="1">
      <alignment horizontal="center"/>
    </xf>
    <xf numFmtId="49" fontId="0" fillId="0" borderId="6" xfId="0" applyNumberFormat="1" applyBorder="1"/>
    <xf numFmtId="10" fontId="0" fillId="0" borderId="6" xfId="0" applyNumberFormat="1" applyBorder="1"/>
    <xf numFmtId="49" fontId="7" fillId="0" borderId="6" xfId="0" applyNumberFormat="1" applyFont="1" applyFill="1" applyBorder="1"/>
    <xf numFmtId="10" fontId="7" fillId="0" borderId="6" xfId="0" applyNumberFormat="1" applyFont="1" applyBorder="1"/>
    <xf numFmtId="0" fontId="22" fillId="0" borderId="0" xfId="0" applyFont="1" applyAlignment="1">
      <alignment horizontal="justify" vertical="center"/>
    </xf>
    <xf numFmtId="0" fontId="23" fillId="6" borderId="1" xfId="0" applyFont="1" applyFill="1" applyBorder="1" applyAlignment="1">
      <alignment horizontal="left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center" wrapText="1"/>
    </xf>
    <xf numFmtId="14" fontId="26" fillId="4" borderId="2" xfId="0" applyNumberFormat="1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7" fillId="6" borderId="1" xfId="0" applyFont="1" applyFill="1" applyBorder="1" applyAlignment="1">
      <alignment horizontal="justify" vertical="center" wrapText="1"/>
    </xf>
    <xf numFmtId="0" fontId="27" fillId="6" borderId="1" xfId="0" applyFont="1" applyFill="1" applyBorder="1" applyAlignment="1">
      <alignment horizontal="right" vertical="center" wrapText="1"/>
    </xf>
    <xf numFmtId="0" fontId="9" fillId="4" borderId="2" xfId="0" applyFont="1" applyFill="1" applyBorder="1" applyAlignment="1">
      <alignment horizontal="center" vertical="center" wrapText="1"/>
    </xf>
    <xf numFmtId="3" fontId="18" fillId="5" borderId="2" xfId="0" applyNumberFormat="1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justify" vertical="center" wrapText="1"/>
    </xf>
    <xf numFmtId="0" fontId="17" fillId="6" borderId="2" xfId="0" applyFont="1" applyFill="1" applyBorder="1" applyAlignment="1">
      <alignment horizontal="justify" vertical="center" wrapText="1"/>
    </xf>
    <xf numFmtId="0" fontId="30" fillId="6" borderId="2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3" borderId="5" xfId="0" applyFont="1" applyFill="1" applyBorder="1" applyAlignment="1">
      <alignment horizontal="justify" vertical="center" wrapText="1"/>
    </xf>
    <xf numFmtId="0" fontId="10" fillId="3" borderId="4" xfId="0" applyFont="1" applyFill="1" applyBorder="1" applyAlignment="1">
      <alignment horizontal="justify" vertical="center" wrapText="1"/>
    </xf>
    <xf numFmtId="0" fontId="10" fillId="0" borderId="5" xfId="0" applyFont="1" applyBorder="1" applyAlignment="1">
      <alignment horizontal="justify" vertical="center" wrapText="1"/>
    </xf>
    <xf numFmtId="0" fontId="20" fillId="0" borderId="0" xfId="0" applyFont="1" applyAlignment="1">
      <alignment horizontal="center" vertical="center"/>
    </xf>
    <xf numFmtId="0" fontId="28" fillId="6" borderId="1" xfId="0" applyFont="1" applyFill="1" applyBorder="1" applyAlignment="1">
      <alignment horizontal="left" vertical="center" wrapText="1"/>
    </xf>
    <xf numFmtId="0" fontId="28" fillId="6" borderId="1" xfId="0" applyFont="1" applyFill="1" applyBorder="1" applyAlignment="1">
      <alignment horizontal="justify" vertical="center" wrapText="1"/>
    </xf>
    <xf numFmtId="0" fontId="12" fillId="0" borderId="3" xfId="0" applyFont="1" applyBorder="1" applyAlignment="1">
      <alignment horizontal="left" vertical="top" wrapText="1"/>
    </xf>
    <xf numFmtId="0" fontId="31" fillId="0" borderId="0" xfId="0" applyFont="1" applyAlignment="1">
      <alignment horizontal="left" vertical="top" wrapText="1"/>
    </xf>
    <xf numFmtId="4" fontId="11" fillId="2" borderId="2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I14" sqref="I14"/>
    </sheetView>
  </sheetViews>
  <sheetFormatPr baseColWidth="10" defaultColWidth="11.453125" defaultRowHeight="14.5" x14ac:dyDescent="0.35"/>
  <cols>
    <col min="1" max="3" width="11.453125" style="2"/>
    <col min="4" max="4" width="69.1796875" style="2" customWidth="1"/>
    <col min="5" max="259" width="11.453125" style="2"/>
    <col min="260" max="260" width="69.1796875" style="2" customWidth="1"/>
    <col min="261" max="515" width="11.453125" style="2"/>
    <col min="516" max="516" width="69.1796875" style="2" customWidth="1"/>
    <col min="517" max="771" width="11.453125" style="2"/>
    <col min="772" max="772" width="69.1796875" style="2" customWidth="1"/>
    <col min="773" max="1027" width="11.453125" style="2"/>
    <col min="1028" max="1028" width="69.1796875" style="2" customWidth="1"/>
    <col min="1029" max="1283" width="11.453125" style="2"/>
    <col min="1284" max="1284" width="69.1796875" style="2" customWidth="1"/>
    <col min="1285" max="1539" width="11.453125" style="2"/>
    <col min="1540" max="1540" width="69.1796875" style="2" customWidth="1"/>
    <col min="1541" max="1795" width="11.453125" style="2"/>
    <col min="1796" max="1796" width="69.1796875" style="2" customWidth="1"/>
    <col min="1797" max="2051" width="11.453125" style="2"/>
    <col min="2052" max="2052" width="69.1796875" style="2" customWidth="1"/>
    <col min="2053" max="2307" width="11.453125" style="2"/>
    <col min="2308" max="2308" width="69.1796875" style="2" customWidth="1"/>
    <col min="2309" max="2563" width="11.453125" style="2"/>
    <col min="2564" max="2564" width="69.1796875" style="2" customWidth="1"/>
    <col min="2565" max="2819" width="11.453125" style="2"/>
    <col min="2820" max="2820" width="69.1796875" style="2" customWidth="1"/>
    <col min="2821" max="3075" width="11.453125" style="2"/>
    <col min="3076" max="3076" width="69.1796875" style="2" customWidth="1"/>
    <col min="3077" max="3331" width="11.453125" style="2"/>
    <col min="3332" max="3332" width="69.1796875" style="2" customWidth="1"/>
    <col min="3333" max="3587" width="11.453125" style="2"/>
    <col min="3588" max="3588" width="69.1796875" style="2" customWidth="1"/>
    <col min="3589" max="3843" width="11.453125" style="2"/>
    <col min="3844" max="3844" width="69.1796875" style="2" customWidth="1"/>
    <col min="3845" max="4099" width="11.453125" style="2"/>
    <col min="4100" max="4100" width="69.1796875" style="2" customWidth="1"/>
    <col min="4101" max="4355" width="11.453125" style="2"/>
    <col min="4356" max="4356" width="69.1796875" style="2" customWidth="1"/>
    <col min="4357" max="4611" width="11.453125" style="2"/>
    <col min="4612" max="4612" width="69.1796875" style="2" customWidth="1"/>
    <col min="4613" max="4867" width="11.453125" style="2"/>
    <col min="4868" max="4868" width="69.1796875" style="2" customWidth="1"/>
    <col min="4869" max="5123" width="11.453125" style="2"/>
    <col min="5124" max="5124" width="69.1796875" style="2" customWidth="1"/>
    <col min="5125" max="5379" width="11.453125" style="2"/>
    <col min="5380" max="5380" width="69.1796875" style="2" customWidth="1"/>
    <col min="5381" max="5635" width="11.453125" style="2"/>
    <col min="5636" max="5636" width="69.1796875" style="2" customWidth="1"/>
    <col min="5637" max="5891" width="11.453125" style="2"/>
    <col min="5892" max="5892" width="69.1796875" style="2" customWidth="1"/>
    <col min="5893" max="6147" width="11.453125" style="2"/>
    <col min="6148" max="6148" width="69.1796875" style="2" customWidth="1"/>
    <col min="6149" max="6403" width="11.453125" style="2"/>
    <col min="6404" max="6404" width="69.1796875" style="2" customWidth="1"/>
    <col min="6405" max="6659" width="11.453125" style="2"/>
    <col min="6660" max="6660" width="69.1796875" style="2" customWidth="1"/>
    <col min="6661" max="6915" width="11.453125" style="2"/>
    <col min="6916" max="6916" width="69.1796875" style="2" customWidth="1"/>
    <col min="6917" max="7171" width="11.453125" style="2"/>
    <col min="7172" max="7172" width="69.1796875" style="2" customWidth="1"/>
    <col min="7173" max="7427" width="11.453125" style="2"/>
    <col min="7428" max="7428" width="69.1796875" style="2" customWidth="1"/>
    <col min="7429" max="7683" width="11.453125" style="2"/>
    <col min="7684" max="7684" width="69.1796875" style="2" customWidth="1"/>
    <col min="7685" max="7939" width="11.453125" style="2"/>
    <col min="7940" max="7940" width="69.1796875" style="2" customWidth="1"/>
    <col min="7941" max="8195" width="11.453125" style="2"/>
    <col min="8196" max="8196" width="69.1796875" style="2" customWidth="1"/>
    <col min="8197" max="8451" width="11.453125" style="2"/>
    <col min="8452" max="8452" width="69.1796875" style="2" customWidth="1"/>
    <col min="8453" max="8707" width="11.453125" style="2"/>
    <col min="8708" max="8708" width="69.1796875" style="2" customWidth="1"/>
    <col min="8709" max="8963" width="11.453125" style="2"/>
    <col min="8964" max="8964" width="69.1796875" style="2" customWidth="1"/>
    <col min="8965" max="9219" width="11.453125" style="2"/>
    <col min="9220" max="9220" width="69.1796875" style="2" customWidth="1"/>
    <col min="9221" max="9475" width="11.453125" style="2"/>
    <col min="9476" max="9476" width="69.1796875" style="2" customWidth="1"/>
    <col min="9477" max="9731" width="11.453125" style="2"/>
    <col min="9732" max="9732" width="69.1796875" style="2" customWidth="1"/>
    <col min="9733" max="9987" width="11.453125" style="2"/>
    <col min="9988" max="9988" width="69.1796875" style="2" customWidth="1"/>
    <col min="9989" max="10243" width="11.453125" style="2"/>
    <col min="10244" max="10244" width="69.1796875" style="2" customWidth="1"/>
    <col min="10245" max="10499" width="11.453125" style="2"/>
    <col min="10500" max="10500" width="69.1796875" style="2" customWidth="1"/>
    <col min="10501" max="10755" width="11.453125" style="2"/>
    <col min="10756" max="10756" width="69.1796875" style="2" customWidth="1"/>
    <col min="10757" max="11011" width="11.453125" style="2"/>
    <col min="11012" max="11012" width="69.1796875" style="2" customWidth="1"/>
    <col min="11013" max="11267" width="11.453125" style="2"/>
    <col min="11268" max="11268" width="69.1796875" style="2" customWidth="1"/>
    <col min="11269" max="11523" width="11.453125" style="2"/>
    <col min="11524" max="11524" width="69.1796875" style="2" customWidth="1"/>
    <col min="11525" max="11779" width="11.453125" style="2"/>
    <col min="11780" max="11780" width="69.1796875" style="2" customWidth="1"/>
    <col min="11781" max="12035" width="11.453125" style="2"/>
    <col min="12036" max="12036" width="69.1796875" style="2" customWidth="1"/>
    <col min="12037" max="12291" width="11.453125" style="2"/>
    <col min="12292" max="12292" width="69.1796875" style="2" customWidth="1"/>
    <col min="12293" max="12547" width="11.453125" style="2"/>
    <col min="12548" max="12548" width="69.1796875" style="2" customWidth="1"/>
    <col min="12549" max="12803" width="11.453125" style="2"/>
    <col min="12804" max="12804" width="69.1796875" style="2" customWidth="1"/>
    <col min="12805" max="13059" width="11.453125" style="2"/>
    <col min="13060" max="13060" width="69.1796875" style="2" customWidth="1"/>
    <col min="13061" max="13315" width="11.453125" style="2"/>
    <col min="13316" max="13316" width="69.1796875" style="2" customWidth="1"/>
    <col min="13317" max="13571" width="11.453125" style="2"/>
    <col min="13572" max="13572" width="69.1796875" style="2" customWidth="1"/>
    <col min="13573" max="13827" width="11.453125" style="2"/>
    <col min="13828" max="13828" width="69.1796875" style="2" customWidth="1"/>
    <col min="13829" max="14083" width="11.453125" style="2"/>
    <col min="14084" max="14084" width="69.1796875" style="2" customWidth="1"/>
    <col min="14085" max="14339" width="11.453125" style="2"/>
    <col min="14340" max="14340" width="69.1796875" style="2" customWidth="1"/>
    <col min="14341" max="14595" width="11.453125" style="2"/>
    <col min="14596" max="14596" width="69.1796875" style="2" customWidth="1"/>
    <col min="14597" max="14851" width="11.453125" style="2"/>
    <col min="14852" max="14852" width="69.1796875" style="2" customWidth="1"/>
    <col min="14853" max="15107" width="11.453125" style="2"/>
    <col min="15108" max="15108" width="69.1796875" style="2" customWidth="1"/>
    <col min="15109" max="15363" width="11.453125" style="2"/>
    <col min="15364" max="15364" width="69.1796875" style="2" customWidth="1"/>
    <col min="15365" max="15619" width="11.453125" style="2"/>
    <col min="15620" max="15620" width="69.1796875" style="2" customWidth="1"/>
    <col min="15621" max="15875" width="11.453125" style="2"/>
    <col min="15876" max="15876" width="69.1796875" style="2" customWidth="1"/>
    <col min="15877" max="16131" width="11.453125" style="2"/>
    <col min="16132" max="16132" width="69.1796875" style="2" customWidth="1"/>
    <col min="16133" max="16384" width="11.453125" style="2"/>
  </cols>
  <sheetData>
    <row r="3" spans="1:7" x14ac:dyDescent="0.35">
      <c r="B3" s="3"/>
    </row>
    <row r="4" spans="1:7" ht="46" x14ac:dyDescent="0.35">
      <c r="A4" s="80" t="s">
        <v>1</v>
      </c>
      <c r="B4" s="80"/>
      <c r="C4" s="80"/>
      <c r="D4" s="80"/>
      <c r="E4" s="80"/>
      <c r="F4" s="80"/>
      <c r="G4" s="80"/>
    </row>
    <row r="5" spans="1:7" x14ac:dyDescent="0.35">
      <c r="A5" s="1"/>
      <c r="B5" s="1"/>
      <c r="C5" s="1"/>
      <c r="D5" s="1"/>
      <c r="E5" s="1"/>
      <c r="F5" s="1"/>
      <c r="G5" s="1"/>
    </row>
    <row r="6" spans="1:7" x14ac:dyDescent="0.35">
      <c r="A6" s="1"/>
      <c r="B6" s="1"/>
      <c r="C6" s="1"/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x14ac:dyDescent="0.35">
      <c r="A8" s="1"/>
      <c r="B8" s="1"/>
      <c r="C8" s="1"/>
      <c r="D8" s="1"/>
      <c r="E8" s="1"/>
      <c r="F8" s="1"/>
      <c r="G8" s="1"/>
    </row>
    <row r="9" spans="1:7" x14ac:dyDescent="0.35">
      <c r="A9" s="1"/>
      <c r="B9" s="1"/>
      <c r="C9" s="1"/>
      <c r="D9" s="1"/>
      <c r="E9" s="1"/>
      <c r="F9" s="1"/>
      <c r="G9" s="1"/>
    </row>
    <row r="10" spans="1:7" ht="36" x14ac:dyDescent="0.35">
      <c r="A10" s="81" t="s">
        <v>2</v>
      </c>
      <c r="B10" s="81"/>
      <c r="C10" s="81"/>
      <c r="D10" s="81"/>
      <c r="E10" s="81"/>
      <c r="F10" s="81"/>
      <c r="G10" s="81"/>
    </row>
    <row r="14" spans="1:7" ht="36" x14ac:dyDescent="0.35">
      <c r="A14" s="82" t="s">
        <v>0</v>
      </c>
      <c r="B14" s="82"/>
      <c r="C14" s="82"/>
      <c r="D14" s="82"/>
      <c r="E14" s="82"/>
      <c r="F14" s="82"/>
      <c r="G14" s="82"/>
    </row>
    <row r="18" spans="1:8" ht="36" x14ac:dyDescent="0.35">
      <c r="A18" s="82"/>
      <c r="B18" s="82"/>
      <c r="C18" s="82"/>
      <c r="D18" s="82"/>
      <c r="E18" s="82"/>
      <c r="F18" s="82"/>
      <c r="G18" s="82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tabSelected="1" workbookViewId="0">
      <selection activeCell="D22" sqref="D22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4" ht="60.5" thickBot="1" x14ac:dyDescent="0.4">
      <c r="A1" s="8" t="s">
        <v>3</v>
      </c>
      <c r="B1"/>
      <c r="C1"/>
      <c r="D1"/>
    </row>
    <row r="2" spans="1:4" ht="15" thickBot="1" x14ac:dyDescent="0.4">
      <c r="A2" s="9" t="s">
        <v>4</v>
      </c>
      <c r="B2" s="10">
        <v>18857</v>
      </c>
      <c r="C2"/>
      <c r="D2"/>
    </row>
    <row r="3" spans="1:4" ht="28.5" thickBot="1" x14ac:dyDescent="0.4">
      <c r="A3" s="11" t="s">
        <v>5</v>
      </c>
      <c r="B3" s="12">
        <v>6.13</v>
      </c>
      <c r="C3"/>
      <c r="D3"/>
    </row>
    <row r="4" spans="1:4" ht="15" thickBot="1" x14ac:dyDescent="0.4">
      <c r="A4" s="11" t="s">
        <v>6</v>
      </c>
      <c r="B4" s="12">
        <v>1.0061</v>
      </c>
      <c r="C4"/>
      <c r="D4"/>
    </row>
    <row r="5" spans="1:4" ht="28.5" thickBot="1" x14ac:dyDescent="0.4">
      <c r="A5" s="11" t="s">
        <v>7</v>
      </c>
      <c r="B5" s="13">
        <v>18879</v>
      </c>
      <c r="C5"/>
      <c r="D5"/>
    </row>
    <row r="6" spans="1:4" ht="28.5" thickBot="1" x14ac:dyDescent="0.4">
      <c r="A6" s="11" t="s">
        <v>8</v>
      </c>
      <c r="B6" s="13">
        <v>13541</v>
      </c>
      <c r="C6"/>
      <c r="D6"/>
    </row>
    <row r="7" spans="1:4" ht="28.5" thickBot="1" x14ac:dyDescent="0.4">
      <c r="A7" s="11" t="s">
        <v>9</v>
      </c>
      <c r="B7" s="13">
        <v>129912</v>
      </c>
      <c r="C7"/>
      <c r="D7"/>
    </row>
    <row r="8" spans="1:4" ht="28.5" thickBot="1" x14ac:dyDescent="0.4">
      <c r="A8" s="11" t="s">
        <v>10</v>
      </c>
      <c r="B8" s="94">
        <v>9.5</v>
      </c>
      <c r="C8"/>
      <c r="D8"/>
    </row>
    <row r="9" spans="1:4" ht="42.5" thickBot="1" x14ac:dyDescent="0.4">
      <c r="A9" s="11" t="s">
        <v>11</v>
      </c>
      <c r="B9" s="13">
        <v>30426</v>
      </c>
      <c r="C9"/>
      <c r="D9"/>
    </row>
    <row r="10" spans="1:4" ht="28" x14ac:dyDescent="0.35">
      <c r="A10" s="83" t="s">
        <v>12</v>
      </c>
      <c r="B10" s="15" t="s">
        <v>13</v>
      </c>
      <c r="C10"/>
      <c r="D10"/>
    </row>
    <row r="11" spans="1:4" x14ac:dyDescent="0.35">
      <c r="A11" s="84"/>
      <c r="B11" s="15" t="s">
        <v>14</v>
      </c>
      <c r="C11"/>
      <c r="D11"/>
    </row>
    <row r="12" spans="1:4" ht="15" thickBot="1" x14ac:dyDescent="0.4">
      <c r="A12" s="85"/>
      <c r="B12" s="12" t="s">
        <v>15</v>
      </c>
      <c r="C12"/>
      <c r="D12"/>
    </row>
    <row r="13" spans="1:4" ht="98.5" thickBot="1" x14ac:dyDescent="0.4">
      <c r="A13" s="11" t="s">
        <v>16</v>
      </c>
      <c r="B13" s="13">
        <v>4928</v>
      </c>
      <c r="C13"/>
      <c r="D13"/>
    </row>
    <row r="14" spans="1:4" ht="98.5" thickBot="1" x14ac:dyDescent="0.4">
      <c r="A14" s="11" t="s">
        <v>17</v>
      </c>
      <c r="B14" s="13">
        <v>1643</v>
      </c>
      <c r="C14"/>
      <c r="D14"/>
    </row>
    <row r="15" spans="1:4" ht="15" thickBot="1" x14ac:dyDescent="0.4">
      <c r="A15" s="11" t="s">
        <v>18</v>
      </c>
      <c r="B15" s="13">
        <v>1213</v>
      </c>
      <c r="C15"/>
      <c r="D15"/>
    </row>
    <row r="16" spans="1:4" ht="15" thickBot="1" x14ac:dyDescent="0.4">
      <c r="A16" s="11" t="s">
        <v>19</v>
      </c>
      <c r="B16" s="12">
        <v>22.26</v>
      </c>
      <c r="C16"/>
      <c r="D16"/>
    </row>
    <row r="17" spans="1:4" x14ac:dyDescent="0.35">
      <c r="A17" s="16"/>
      <c r="B17"/>
      <c r="C17"/>
      <c r="D17"/>
    </row>
    <row r="18" spans="1:4" x14ac:dyDescent="0.35">
      <c r="A18" s="16"/>
      <c r="B18"/>
      <c r="C18"/>
      <c r="D18"/>
    </row>
    <row r="19" spans="1:4" ht="90" x14ac:dyDescent="0.35">
      <c r="A19" s="8" t="s">
        <v>20</v>
      </c>
      <c r="B19"/>
      <c r="C19"/>
      <c r="D19"/>
    </row>
    <row r="20" spans="1:4" ht="15" thickBot="1" x14ac:dyDescent="0.4">
      <c r="A20" s="17" t="s">
        <v>21</v>
      </c>
      <c r="B20" s="18">
        <v>12420</v>
      </c>
      <c r="C20"/>
      <c r="D20"/>
    </row>
    <row r="21" spans="1:4" ht="15" thickBot="1" x14ac:dyDescent="0.4">
      <c r="A21" s="19" t="s">
        <v>22</v>
      </c>
      <c r="B21" s="18">
        <v>62802</v>
      </c>
      <c r="C21"/>
      <c r="D21"/>
    </row>
    <row r="22" spans="1:4" ht="28" x14ac:dyDescent="0.35">
      <c r="A22" s="14" t="s">
        <v>23</v>
      </c>
      <c r="B22" s="20">
        <v>446</v>
      </c>
      <c r="C22"/>
      <c r="D22"/>
    </row>
    <row r="23" spans="1:4" ht="15" x14ac:dyDescent="0.35">
      <c r="A23" s="8"/>
      <c r="B23"/>
      <c r="C23"/>
      <c r="D23"/>
    </row>
    <row r="24" spans="1:4" ht="30.5" thickBot="1" x14ac:dyDescent="0.4">
      <c r="A24" s="8" t="s">
        <v>24</v>
      </c>
      <c r="B24"/>
      <c r="C24"/>
      <c r="D24"/>
    </row>
    <row r="25" spans="1:4" ht="28.5" thickBot="1" x14ac:dyDescent="0.4">
      <c r="A25" s="21" t="s">
        <v>25</v>
      </c>
      <c r="B25" s="22">
        <v>138099</v>
      </c>
      <c r="C25"/>
      <c r="D25"/>
    </row>
    <row r="26" spans="1:4" ht="28.5" thickBot="1" x14ac:dyDescent="0.4">
      <c r="A26" s="23" t="s">
        <v>26</v>
      </c>
      <c r="B26" s="24">
        <v>300565</v>
      </c>
      <c r="C26"/>
      <c r="D26"/>
    </row>
    <row r="27" spans="1:4" ht="84.5" thickBot="1" x14ac:dyDescent="0.4">
      <c r="A27" s="23" t="s">
        <v>27</v>
      </c>
      <c r="B27" s="25">
        <v>54.09</v>
      </c>
      <c r="C27"/>
      <c r="D27"/>
    </row>
    <row r="28" spans="1:4" ht="42.5" thickBot="1" x14ac:dyDescent="0.4">
      <c r="A28" s="23" t="s">
        <v>28</v>
      </c>
      <c r="B28" s="25">
        <v>2.1800000000000002</v>
      </c>
      <c r="C28"/>
      <c r="D28"/>
    </row>
    <row r="29" spans="1:4" ht="15" thickBot="1" x14ac:dyDescent="0.4">
      <c r="A29" s="26" t="s">
        <v>29</v>
      </c>
      <c r="B29" s="27">
        <v>438664</v>
      </c>
      <c r="C29"/>
      <c r="D29"/>
    </row>
    <row r="30" spans="1:4" ht="15" x14ac:dyDescent="0.35">
      <c r="A30" s="8"/>
      <c r="B30"/>
      <c r="C30"/>
      <c r="D30"/>
    </row>
    <row r="31" spans="1:4" ht="105" x14ac:dyDescent="0.35">
      <c r="A31" s="8" t="s">
        <v>30</v>
      </c>
      <c r="B31"/>
      <c r="C31"/>
      <c r="D31"/>
    </row>
    <row r="32" spans="1:4" ht="42.5" thickBot="1" x14ac:dyDescent="0.4">
      <c r="A32" s="28" t="s">
        <v>31</v>
      </c>
      <c r="B32" s="29">
        <v>4927</v>
      </c>
      <c r="C32"/>
      <c r="D32"/>
    </row>
    <row r="33" spans="1:4" ht="42" x14ac:dyDescent="0.35">
      <c r="A33" s="30" t="s">
        <v>32</v>
      </c>
      <c r="B33" s="31">
        <v>15613</v>
      </c>
      <c r="C33"/>
      <c r="D33"/>
    </row>
    <row r="34" spans="1:4" ht="30" x14ac:dyDescent="0.35">
      <c r="A34" s="8" t="s">
        <v>33</v>
      </c>
      <c r="B34"/>
      <c r="C34"/>
      <c r="D34"/>
    </row>
    <row r="35" spans="1:4" ht="28.5" thickBot="1" x14ac:dyDescent="0.4">
      <c r="A35" s="33"/>
      <c r="B35" s="34" t="s">
        <v>34</v>
      </c>
      <c r="C35" s="34" t="s">
        <v>5</v>
      </c>
      <c r="D35" s="34" t="s">
        <v>6</v>
      </c>
    </row>
    <row r="36" spans="1:4" ht="28.5" thickBot="1" x14ac:dyDescent="0.4">
      <c r="A36" s="17" t="s">
        <v>35</v>
      </c>
      <c r="B36" s="35">
        <v>11934</v>
      </c>
      <c r="C36" s="36">
        <v>6.49</v>
      </c>
      <c r="D36" s="37">
        <v>0.7651</v>
      </c>
    </row>
    <row r="37" spans="1:4" ht="28" x14ac:dyDescent="0.35">
      <c r="A37" s="38" t="s">
        <v>36</v>
      </c>
      <c r="B37" s="39">
        <v>6923</v>
      </c>
      <c r="C37" s="40">
        <v>5.52</v>
      </c>
      <c r="D37" s="41">
        <v>1.4216</v>
      </c>
    </row>
    <row r="38" spans="1:4" ht="15" x14ac:dyDescent="0.35">
      <c r="A38" s="8"/>
      <c r="B38"/>
      <c r="C38"/>
      <c r="D38"/>
    </row>
    <row r="39" spans="1:4" ht="30.5" thickBot="1" x14ac:dyDescent="0.4">
      <c r="A39" s="8" t="s">
        <v>37</v>
      </c>
      <c r="B39"/>
      <c r="C39"/>
      <c r="D39"/>
    </row>
    <row r="40" spans="1:4" ht="28.5" thickBot="1" x14ac:dyDescent="0.4">
      <c r="A40" s="9" t="s">
        <v>38</v>
      </c>
      <c r="B40" s="42">
        <v>9</v>
      </c>
      <c r="C40"/>
      <c r="D40"/>
    </row>
    <row r="41" spans="1:4" ht="28.5" thickBot="1" x14ac:dyDescent="0.4">
      <c r="A41" s="11" t="s">
        <v>39</v>
      </c>
      <c r="B41" s="43">
        <v>499</v>
      </c>
      <c r="C41"/>
      <c r="D41"/>
    </row>
    <row r="42" spans="1:4" ht="28.5" thickBot="1" x14ac:dyDescent="0.4">
      <c r="A42" s="11" t="s">
        <v>40</v>
      </c>
      <c r="B42" s="44">
        <v>1427</v>
      </c>
      <c r="C42"/>
      <c r="D42"/>
    </row>
    <row r="43" spans="1:4" ht="28.5" thickBot="1" x14ac:dyDescent="0.4">
      <c r="A43" s="11" t="s">
        <v>41</v>
      </c>
      <c r="B43" s="43">
        <v>541</v>
      </c>
      <c r="C43"/>
      <c r="D43"/>
    </row>
    <row r="44" spans="1:4" ht="15" thickBot="1" x14ac:dyDescent="0.4">
      <c r="A44" s="11" t="s">
        <v>42</v>
      </c>
      <c r="B44" s="43">
        <v>217</v>
      </c>
      <c r="C44"/>
      <c r="D44"/>
    </row>
    <row r="45" spans="1:4" ht="15.5" thickBot="1" x14ac:dyDescent="0.4">
      <c r="A45" s="45" t="s">
        <v>29</v>
      </c>
      <c r="B45" s="46">
        <v>2693</v>
      </c>
      <c r="C45"/>
      <c r="D45"/>
    </row>
    <row r="46" spans="1:4" ht="15" x14ac:dyDescent="0.35">
      <c r="A46" s="47"/>
      <c r="B46"/>
      <c r="C46"/>
      <c r="D46"/>
    </row>
    <row r="47" spans="1:4" ht="15" x14ac:dyDescent="0.35">
      <c r="A47" s="47"/>
      <c r="B47"/>
      <c r="C47"/>
      <c r="D47"/>
    </row>
    <row r="48" spans="1:4" ht="60" x14ac:dyDescent="0.35">
      <c r="A48" s="8" t="s">
        <v>43</v>
      </c>
      <c r="B48"/>
      <c r="C48"/>
      <c r="D48"/>
    </row>
    <row r="49" spans="1:4" ht="28.5" thickBot="1" x14ac:dyDescent="0.4">
      <c r="A49" s="17" t="s">
        <v>44</v>
      </c>
      <c r="B49" s="48" t="s">
        <v>45</v>
      </c>
      <c r="C49"/>
      <c r="D49"/>
    </row>
    <row r="50" spans="1:4" x14ac:dyDescent="0.35">
      <c r="A50" s="86" t="s">
        <v>46</v>
      </c>
      <c r="B50" s="49" t="s">
        <v>47</v>
      </c>
      <c r="C50"/>
      <c r="D50"/>
    </row>
    <row r="51" spans="1:4" ht="25.5" thickBot="1" x14ac:dyDescent="0.4">
      <c r="A51" s="87"/>
      <c r="B51" s="48" t="s">
        <v>48</v>
      </c>
      <c r="C51"/>
      <c r="D51"/>
    </row>
    <row r="52" spans="1:4" ht="28.5" thickBot="1" x14ac:dyDescent="0.4">
      <c r="A52" s="17" t="s">
        <v>49</v>
      </c>
      <c r="B52" s="48" t="s">
        <v>50</v>
      </c>
      <c r="C52"/>
      <c r="D52"/>
    </row>
    <row r="53" spans="1:4" ht="42.5" thickBot="1" x14ac:dyDescent="0.4">
      <c r="A53" s="19" t="s">
        <v>51</v>
      </c>
      <c r="B53" s="48" t="s">
        <v>52</v>
      </c>
      <c r="C53"/>
      <c r="D53"/>
    </row>
    <row r="54" spans="1:4" ht="25" x14ac:dyDescent="0.35">
      <c r="A54" s="88" t="s">
        <v>53</v>
      </c>
      <c r="B54" s="49" t="s">
        <v>54</v>
      </c>
      <c r="C54"/>
      <c r="D54"/>
    </row>
    <row r="55" spans="1:4" ht="37.5" x14ac:dyDescent="0.35">
      <c r="A55" s="84"/>
      <c r="B55" s="49" t="s">
        <v>55</v>
      </c>
      <c r="C55"/>
      <c r="D55"/>
    </row>
    <row r="56" spans="1:4" ht="37.5" x14ac:dyDescent="0.35">
      <c r="A56" s="84"/>
      <c r="B56" s="49" t="s">
        <v>56</v>
      </c>
      <c r="C56"/>
      <c r="D56"/>
    </row>
    <row r="57" spans="1:4" ht="15" x14ac:dyDescent="0.35">
      <c r="A57" s="8"/>
      <c r="B57"/>
      <c r="C57"/>
      <c r="D57"/>
    </row>
    <row r="58" spans="1:4" ht="30.5" thickBot="1" x14ac:dyDescent="0.4">
      <c r="A58" s="8" t="s">
        <v>57</v>
      </c>
      <c r="B58"/>
      <c r="C58"/>
      <c r="D58"/>
    </row>
    <row r="59" spans="1:4" ht="42.5" thickBot="1" x14ac:dyDescent="0.4">
      <c r="A59" s="9" t="s">
        <v>58</v>
      </c>
      <c r="B59" s="50">
        <v>255</v>
      </c>
      <c r="C59"/>
      <c r="D59"/>
    </row>
    <row r="60" spans="1:4" ht="42.5" thickBot="1" x14ac:dyDescent="0.4">
      <c r="A60" s="11" t="s">
        <v>59</v>
      </c>
      <c r="B60" s="51">
        <v>6</v>
      </c>
      <c r="C60"/>
      <c r="D60"/>
    </row>
    <row r="61" spans="1:4" ht="42.5" thickBot="1" x14ac:dyDescent="0.4">
      <c r="A61" s="11" t="s">
        <v>60</v>
      </c>
      <c r="B61" s="51">
        <v>841</v>
      </c>
      <c r="C61"/>
      <c r="D61"/>
    </row>
    <row r="62" spans="1:4" ht="15" x14ac:dyDescent="0.35">
      <c r="A62" s="47"/>
      <c r="B62"/>
      <c r="C62"/>
      <c r="D62"/>
    </row>
    <row r="63" spans="1:4" ht="15" x14ac:dyDescent="0.35">
      <c r="A63" s="47"/>
      <c r="B63"/>
      <c r="C63"/>
      <c r="D63"/>
    </row>
    <row r="64" spans="1:4" x14ac:dyDescent="0.35">
      <c r="A64"/>
      <c r="B64"/>
      <c r="C64"/>
      <c r="D64"/>
    </row>
    <row r="65" spans="1:4" ht="18.5" x14ac:dyDescent="0.35">
      <c r="A65" s="52"/>
      <c r="B65"/>
      <c r="C65"/>
      <c r="D65"/>
    </row>
  </sheetData>
  <mergeCells count="3">
    <mergeCell ref="A10:A12"/>
    <mergeCell ref="A50:A51"/>
    <mergeCell ref="A54:A5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K10" sqref="K10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7" ht="15" thickBot="1" x14ac:dyDescent="0.4">
      <c r="A1" s="53" t="s">
        <v>61</v>
      </c>
      <c r="B1" s="54" t="s">
        <v>62</v>
      </c>
      <c r="C1" s="54" t="s">
        <v>63</v>
      </c>
      <c r="D1" s="54" t="s">
        <v>64</v>
      </c>
      <c r="E1" s="54" t="s">
        <v>65</v>
      </c>
      <c r="F1" s="54" t="s">
        <v>66</v>
      </c>
      <c r="G1" s="54" t="s">
        <v>67</v>
      </c>
    </row>
    <row r="2" spans="1:7" ht="25.5" thickBot="1" x14ac:dyDescent="0.4">
      <c r="A2" s="55" t="s">
        <v>68</v>
      </c>
      <c r="B2" s="56">
        <v>347</v>
      </c>
      <c r="C2" s="57">
        <v>3163</v>
      </c>
      <c r="D2" s="58">
        <v>9975</v>
      </c>
      <c r="E2" s="57">
        <v>1393</v>
      </c>
      <c r="F2" s="56">
        <v>441</v>
      </c>
      <c r="G2" s="59">
        <v>15319</v>
      </c>
    </row>
    <row r="3" spans="1:7" ht="25.5" thickBot="1" x14ac:dyDescent="0.4">
      <c r="A3" s="55" t="s">
        <v>69</v>
      </c>
      <c r="B3" s="56">
        <v>383</v>
      </c>
      <c r="C3" s="57">
        <v>2916</v>
      </c>
      <c r="D3" s="58">
        <v>13784</v>
      </c>
      <c r="E3" s="57">
        <v>3010</v>
      </c>
      <c r="F3" s="58">
        <v>1508</v>
      </c>
      <c r="G3" s="59">
        <v>21601</v>
      </c>
    </row>
    <row r="4" spans="1:7" ht="25.5" thickBot="1" x14ac:dyDescent="0.4">
      <c r="A4" s="55" t="s">
        <v>70</v>
      </c>
      <c r="B4" s="56">
        <v>522</v>
      </c>
      <c r="C4" s="57">
        <v>2237</v>
      </c>
      <c r="D4" s="58">
        <v>11684</v>
      </c>
      <c r="E4" s="57">
        <v>1463</v>
      </c>
      <c r="F4" s="56">
        <v>444</v>
      </c>
      <c r="G4" s="59">
        <v>16350</v>
      </c>
    </row>
    <row r="5" spans="1:7" ht="25.5" thickBot="1" x14ac:dyDescent="0.4">
      <c r="A5" s="55" t="s">
        <v>71</v>
      </c>
      <c r="B5" s="56">
        <v>456</v>
      </c>
      <c r="C5" s="57">
        <v>3630</v>
      </c>
      <c r="D5" s="58">
        <v>20213</v>
      </c>
      <c r="E5" s="57">
        <v>4444</v>
      </c>
      <c r="F5" s="58">
        <v>1819</v>
      </c>
      <c r="G5" s="59">
        <v>30562</v>
      </c>
    </row>
    <row r="6" spans="1:7" ht="25.5" thickBot="1" x14ac:dyDescent="0.4">
      <c r="A6" s="55" t="s">
        <v>72</v>
      </c>
      <c r="B6" s="56">
        <v>492</v>
      </c>
      <c r="C6" s="57">
        <v>2662</v>
      </c>
      <c r="D6" s="58">
        <v>12857</v>
      </c>
      <c r="E6" s="57">
        <v>2602</v>
      </c>
      <c r="F6" s="56">
        <v>870</v>
      </c>
      <c r="G6" s="59">
        <v>19483</v>
      </c>
    </row>
    <row r="7" spans="1:7" ht="25.5" thickBot="1" x14ac:dyDescent="0.4">
      <c r="A7" s="55" t="s">
        <v>73</v>
      </c>
      <c r="B7" s="56">
        <v>544</v>
      </c>
      <c r="C7" s="57">
        <v>3862</v>
      </c>
      <c r="D7" s="58">
        <v>18656</v>
      </c>
      <c r="E7" s="57">
        <v>3393</v>
      </c>
      <c r="F7" s="58">
        <v>1568</v>
      </c>
      <c r="G7" s="59">
        <v>28023</v>
      </c>
    </row>
    <row r="8" spans="1:7" ht="25.5" thickBot="1" x14ac:dyDescent="0.4">
      <c r="A8" s="55" t="s">
        <v>74</v>
      </c>
      <c r="B8" s="56">
        <v>740</v>
      </c>
      <c r="C8" s="57">
        <v>5584</v>
      </c>
      <c r="D8" s="58">
        <v>22073</v>
      </c>
      <c r="E8" s="57">
        <v>2889</v>
      </c>
      <c r="F8" s="56">
        <v>875</v>
      </c>
      <c r="G8" s="59">
        <v>32161</v>
      </c>
    </row>
    <row r="9" spans="1:7" ht="15" thickBot="1" x14ac:dyDescent="0.4">
      <c r="A9" s="55" t="s">
        <v>75</v>
      </c>
      <c r="B9" s="56">
        <v>425</v>
      </c>
      <c r="C9" s="57">
        <v>2978</v>
      </c>
      <c r="D9" s="58">
        <v>15333</v>
      </c>
      <c r="E9" s="57">
        <v>2809</v>
      </c>
      <c r="F9" s="58">
        <v>1110</v>
      </c>
      <c r="G9" s="59">
        <v>22655</v>
      </c>
    </row>
    <row r="10" spans="1:7" ht="25.5" thickBot="1" x14ac:dyDescent="0.4">
      <c r="A10" s="55" t="s">
        <v>76</v>
      </c>
      <c r="B10" s="56">
        <v>307</v>
      </c>
      <c r="C10" s="57">
        <v>2578</v>
      </c>
      <c r="D10" s="58">
        <v>14349</v>
      </c>
      <c r="E10" s="57">
        <v>3552</v>
      </c>
      <c r="F10" s="58">
        <v>1512</v>
      </c>
      <c r="G10" s="59">
        <v>22298</v>
      </c>
    </row>
    <row r="11" spans="1:7" ht="25.5" thickBot="1" x14ac:dyDescent="0.4">
      <c r="A11" s="55" t="s">
        <v>77</v>
      </c>
      <c r="B11" s="56">
        <v>839</v>
      </c>
      <c r="C11" s="57">
        <v>4033</v>
      </c>
      <c r="D11" s="58">
        <v>17916</v>
      </c>
      <c r="E11" s="57">
        <v>5604</v>
      </c>
      <c r="F11" s="58">
        <v>1436</v>
      </c>
      <c r="G11" s="59">
        <v>29828</v>
      </c>
    </row>
    <row r="12" spans="1:7" ht="50" x14ac:dyDescent="0.35">
      <c r="A12" s="16" t="s">
        <v>78</v>
      </c>
      <c r="B12"/>
      <c r="C12"/>
      <c r="D12"/>
      <c r="E12"/>
      <c r="F12"/>
      <c r="G1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6" zoomScaleNormal="86" workbookViewId="0">
      <selection sqref="A1:E25"/>
    </sheetView>
  </sheetViews>
  <sheetFormatPr baseColWidth="10" defaultColWidth="11.453125" defaultRowHeight="14.5" x14ac:dyDescent="0.35"/>
  <cols>
    <col min="1" max="16384" width="11.453125" style="2"/>
  </cols>
  <sheetData>
    <row r="1" spans="1:5" x14ac:dyDescent="0.35">
      <c r="A1" s="60" t="s">
        <v>79</v>
      </c>
      <c r="B1"/>
      <c r="C1"/>
      <c r="D1"/>
      <c r="E1"/>
    </row>
    <row r="2" spans="1:5" x14ac:dyDescent="0.35">
      <c r="A2" s="61" t="s">
        <v>2</v>
      </c>
      <c r="B2"/>
      <c r="C2"/>
      <c r="D2"/>
      <c r="E2"/>
    </row>
    <row r="3" spans="1:5" x14ac:dyDescent="0.35">
      <c r="A3"/>
      <c r="B3"/>
      <c r="C3"/>
      <c r="D3"/>
      <c r="E3"/>
    </row>
    <row r="4" spans="1:5" x14ac:dyDescent="0.35">
      <c r="A4" s="62" t="s">
        <v>80</v>
      </c>
      <c r="B4" s="60" t="s">
        <v>81</v>
      </c>
      <c r="C4" s="60" t="s">
        <v>82</v>
      </c>
      <c r="D4" s="60" t="s">
        <v>83</v>
      </c>
      <c r="E4" s="60" t="s">
        <v>84</v>
      </c>
    </row>
    <row r="5" spans="1:5" x14ac:dyDescent="0.35">
      <c r="A5" s="63" t="s">
        <v>85</v>
      </c>
      <c r="B5" s="61">
        <v>4769</v>
      </c>
      <c r="C5" s="61">
        <v>4484</v>
      </c>
      <c r="D5" s="64">
        <f>(B5/$B$25)*-1</f>
        <v>-4.094651795756811E-2</v>
      </c>
      <c r="E5" s="64">
        <f>C5/$C$25</f>
        <v>3.6811125432021738E-2</v>
      </c>
    </row>
    <row r="6" spans="1:5" x14ac:dyDescent="0.35">
      <c r="A6" s="63" t="s">
        <v>86</v>
      </c>
      <c r="B6" s="61">
        <v>6763</v>
      </c>
      <c r="C6" s="61">
        <v>6232</v>
      </c>
      <c r="D6" s="64">
        <f t="shared" ref="D6:D24" si="0">(B6/$B$25)*-1</f>
        <v>-5.8066953438253958E-2</v>
      </c>
      <c r="E6" s="64">
        <f t="shared" ref="E6:E24" si="1">C6/$C$25</f>
        <v>5.116122517670818E-2</v>
      </c>
    </row>
    <row r="7" spans="1:5" x14ac:dyDescent="0.35">
      <c r="A7" s="63" t="s">
        <v>87</v>
      </c>
      <c r="B7" s="61">
        <v>7029</v>
      </c>
      <c r="C7" s="61">
        <v>6526</v>
      </c>
      <c r="D7" s="64">
        <f t="shared" si="0"/>
        <v>-6.0350822965767714E-2</v>
      </c>
      <c r="E7" s="64">
        <f t="shared" si="1"/>
        <v>5.3574800305391142E-2</v>
      </c>
    </row>
    <row r="8" spans="1:5" x14ac:dyDescent="0.35">
      <c r="A8" s="63" t="s">
        <v>88</v>
      </c>
      <c r="B8" s="61">
        <v>6773</v>
      </c>
      <c r="C8" s="61">
        <v>6383</v>
      </c>
      <c r="D8" s="64">
        <f t="shared" si="0"/>
        <v>-5.8152813194927405E-2</v>
      </c>
      <c r="E8" s="64">
        <f t="shared" si="1"/>
        <v>5.2400850497902489E-2</v>
      </c>
    </row>
    <row r="9" spans="1:5" x14ac:dyDescent="0.35">
      <c r="A9" s="63" t="s">
        <v>89</v>
      </c>
      <c r="B9" s="61">
        <v>6046</v>
      </c>
      <c r="C9" s="61">
        <v>5917</v>
      </c>
      <c r="D9" s="64">
        <f t="shared" si="0"/>
        <v>-5.1910808884767623E-2</v>
      </c>
      <c r="E9" s="64">
        <f t="shared" si="1"/>
        <v>4.8575251824547867E-2</v>
      </c>
    </row>
    <row r="10" spans="1:5" x14ac:dyDescent="0.35">
      <c r="A10" s="63" t="s">
        <v>90</v>
      </c>
      <c r="B10" s="61">
        <v>5693</v>
      </c>
      <c r="C10" s="61">
        <v>5783</v>
      </c>
      <c r="D10" s="64">
        <f t="shared" si="0"/>
        <v>-4.8879959474194851E-2</v>
      </c>
      <c r="E10" s="64">
        <f t="shared" si="1"/>
        <v>4.747518696997808E-2</v>
      </c>
    </row>
    <row r="11" spans="1:5" x14ac:dyDescent="0.35">
      <c r="A11" s="63" t="s">
        <v>91</v>
      </c>
      <c r="B11" s="61">
        <v>6520</v>
      </c>
      <c r="C11" s="61">
        <v>7127</v>
      </c>
      <c r="D11" s="64">
        <f t="shared" si="0"/>
        <v>-5.5980561351089128E-2</v>
      </c>
      <c r="E11" s="64">
        <f t="shared" si="1"/>
        <v>5.8508673272528754E-2</v>
      </c>
    </row>
    <row r="12" spans="1:5" x14ac:dyDescent="0.35">
      <c r="A12" s="63" t="s">
        <v>92</v>
      </c>
      <c r="B12" s="61">
        <v>8009</v>
      </c>
      <c r="C12" s="61">
        <v>8673</v>
      </c>
      <c r="D12" s="64">
        <f t="shared" si="0"/>
        <v>-6.8765079119765773E-2</v>
      </c>
      <c r="E12" s="64">
        <f t="shared" si="1"/>
        <v>7.1200466296147305E-2</v>
      </c>
    </row>
    <row r="13" spans="1:5" x14ac:dyDescent="0.35">
      <c r="A13" s="63" t="s">
        <v>93</v>
      </c>
      <c r="B13" s="61">
        <v>10153</v>
      </c>
      <c r="C13" s="61">
        <v>10182</v>
      </c>
      <c r="D13" s="64">
        <f t="shared" si="0"/>
        <v>-8.7173410950553365E-2</v>
      </c>
      <c r="E13" s="64">
        <f t="shared" si="1"/>
        <v>8.35885100688772E-2</v>
      </c>
    </row>
    <row r="14" spans="1:5" x14ac:dyDescent="0.35">
      <c r="A14" s="63" t="s">
        <v>94</v>
      </c>
      <c r="B14" s="61">
        <v>12009</v>
      </c>
      <c r="C14" s="61">
        <v>11788</v>
      </c>
      <c r="D14" s="64">
        <f t="shared" si="0"/>
        <v>-0.10310898178914561</v>
      </c>
      <c r="E14" s="64">
        <f t="shared" si="1"/>
        <v>9.6772869445288193E-2</v>
      </c>
    </row>
    <row r="15" spans="1:5" x14ac:dyDescent="0.35">
      <c r="A15" s="63" t="s">
        <v>95</v>
      </c>
      <c r="B15" s="61">
        <v>10499</v>
      </c>
      <c r="C15" s="61">
        <v>10332</v>
      </c>
      <c r="D15" s="64">
        <f t="shared" si="0"/>
        <v>-9.0144158531454716E-2</v>
      </c>
      <c r="E15" s="64">
        <f t="shared" si="1"/>
        <v>8.4819925950858299E-2</v>
      </c>
    </row>
    <row r="16" spans="1:5" x14ac:dyDescent="0.35">
      <c r="A16" s="63" t="s">
        <v>96</v>
      </c>
      <c r="B16" s="61">
        <v>7672</v>
      </c>
      <c r="C16" s="61">
        <v>7835</v>
      </c>
      <c r="D16" s="64">
        <f t="shared" si="0"/>
        <v>-6.5871605319870519E-2</v>
      </c>
      <c r="E16" s="64">
        <f t="shared" si="1"/>
        <v>6.4320956235479551E-2</v>
      </c>
    </row>
    <row r="17" spans="1:5" x14ac:dyDescent="0.35">
      <c r="A17" s="63" t="s">
        <v>97</v>
      </c>
      <c r="B17" s="61">
        <v>6013</v>
      </c>
      <c r="C17" s="61">
        <v>6328</v>
      </c>
      <c r="D17" s="64">
        <f t="shared" si="0"/>
        <v>-5.1627471687745237E-2</v>
      </c>
      <c r="E17" s="64">
        <f t="shared" si="1"/>
        <v>5.1949331341176082E-2</v>
      </c>
    </row>
    <row r="18" spans="1:5" x14ac:dyDescent="0.35">
      <c r="A18" s="63" t="s">
        <v>98</v>
      </c>
      <c r="B18" s="61">
        <v>4550</v>
      </c>
      <c r="C18" s="61">
        <v>5476</v>
      </c>
      <c r="D18" s="64">
        <f t="shared" si="0"/>
        <v>-3.9066189286419563E-2</v>
      </c>
      <c r="E18" s="64">
        <f t="shared" si="1"/>
        <v>4.4954889131523429E-2</v>
      </c>
    </row>
    <row r="19" spans="1:5" x14ac:dyDescent="0.35">
      <c r="A19" s="63" t="s">
        <v>99</v>
      </c>
      <c r="B19" s="61">
        <v>4407</v>
      </c>
      <c r="C19" s="61">
        <v>5709</v>
      </c>
      <c r="D19" s="64">
        <f t="shared" si="0"/>
        <v>-3.7838394765989235E-2</v>
      </c>
      <c r="E19" s="64">
        <f t="shared" si="1"/>
        <v>4.686768846820074E-2</v>
      </c>
    </row>
    <row r="20" spans="1:5" x14ac:dyDescent="0.35">
      <c r="A20" s="63" t="s">
        <v>100</v>
      </c>
      <c r="B20" s="61">
        <v>4798</v>
      </c>
      <c r="C20" s="61">
        <v>6219</v>
      </c>
      <c r="D20" s="64">
        <f t="shared" si="0"/>
        <v>-4.1195511251921113E-2</v>
      </c>
      <c r="E20" s="64">
        <f t="shared" si="1"/>
        <v>5.1054502466936484E-2</v>
      </c>
    </row>
    <row r="21" spans="1:5" x14ac:dyDescent="0.35">
      <c r="A21" s="63" t="s">
        <v>101</v>
      </c>
      <c r="B21" s="61">
        <v>2960</v>
      </c>
      <c r="C21" s="61">
        <v>3405</v>
      </c>
      <c r="D21" s="64">
        <f t="shared" si="0"/>
        <v>-2.5414487975341078E-2</v>
      </c>
      <c r="E21" s="64">
        <f t="shared" si="1"/>
        <v>2.7953140520971014E-2</v>
      </c>
    </row>
    <row r="22" spans="1:5" x14ac:dyDescent="0.35">
      <c r="A22" s="63" t="s">
        <v>102</v>
      </c>
      <c r="B22" s="61">
        <v>1290</v>
      </c>
      <c r="C22" s="61">
        <v>2098</v>
      </c>
      <c r="D22" s="64">
        <f t="shared" si="0"/>
        <v>-1.1075908610874997E-2</v>
      </c>
      <c r="E22" s="64">
        <f t="shared" si="1"/>
        <v>1.722340346930901E-2</v>
      </c>
    </row>
    <row r="23" spans="1:5" x14ac:dyDescent="0.35">
      <c r="A23" s="63" t="s">
        <v>103</v>
      </c>
      <c r="B23" s="61">
        <v>437</v>
      </c>
      <c r="C23" s="61">
        <v>1003</v>
      </c>
      <c r="D23" s="64">
        <f t="shared" si="0"/>
        <v>-3.752071366629747E-3</v>
      </c>
      <c r="E23" s="64">
        <f t="shared" si="1"/>
        <v>8.2340675308469682E-3</v>
      </c>
    </row>
    <row r="24" spans="1:5" x14ac:dyDescent="0.35">
      <c r="A24" s="63" t="s">
        <v>104</v>
      </c>
      <c r="B24" s="61">
        <v>79</v>
      </c>
      <c r="C24" s="61">
        <v>311</v>
      </c>
      <c r="D24" s="64">
        <f t="shared" si="0"/>
        <v>-6.7829207772025172E-4</v>
      </c>
      <c r="E24" s="64">
        <f t="shared" si="1"/>
        <v>2.5531355953074845E-3</v>
      </c>
    </row>
    <row r="25" spans="1:5" x14ac:dyDescent="0.35">
      <c r="A25" s="65" t="s">
        <v>29</v>
      </c>
      <c r="B25" s="61">
        <v>116469</v>
      </c>
      <c r="C25" s="61">
        <v>121811</v>
      </c>
      <c r="D25" s="66">
        <f t="shared" ref="D25:E25" si="2">SUM(D5:D24)</f>
        <v>-1.0000000000000002</v>
      </c>
      <c r="E25" s="66">
        <f t="shared" si="2"/>
        <v>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opLeftCell="A34" workbookViewId="0">
      <selection activeCell="G3" sqref="G3"/>
    </sheetView>
  </sheetViews>
  <sheetFormatPr baseColWidth="10" defaultColWidth="11.453125" defaultRowHeight="14.5" x14ac:dyDescent="0.35"/>
  <cols>
    <col min="1" max="2" width="11.453125" style="5"/>
    <col min="3" max="16384" width="11.453125" style="2"/>
  </cols>
  <sheetData>
    <row r="1" spans="1:5" ht="14.5" customHeight="1" x14ac:dyDescent="0.35">
      <c r="A1" s="89" t="s">
        <v>105</v>
      </c>
      <c r="B1" s="89"/>
      <c r="C1" s="89"/>
      <c r="D1" s="89"/>
      <c r="E1" s="89"/>
    </row>
    <row r="2" spans="1:5" ht="15" thickBot="1" x14ac:dyDescent="0.4">
      <c r="B2" s="67"/>
      <c r="C2"/>
      <c r="D2"/>
      <c r="E2"/>
    </row>
    <row r="3" spans="1:5" ht="45.5" thickBot="1" x14ac:dyDescent="0.4">
      <c r="B3" s="68" t="s">
        <v>106</v>
      </c>
      <c r="C3" s="68" t="s">
        <v>107</v>
      </c>
      <c r="D3" s="69" t="s">
        <v>108</v>
      </c>
      <c r="E3" s="69" t="s">
        <v>109</v>
      </c>
    </row>
    <row r="4" spans="1:5" ht="280.5" thickBot="1" x14ac:dyDescent="0.4">
      <c r="B4" s="11" t="s">
        <v>110</v>
      </c>
      <c r="C4" s="70" t="s">
        <v>111</v>
      </c>
      <c r="D4" s="71">
        <v>39800</v>
      </c>
      <c r="E4" s="72">
        <v>126</v>
      </c>
    </row>
    <row r="5" spans="1:5" ht="75" x14ac:dyDescent="0.35">
      <c r="B5" s="16" t="s">
        <v>112</v>
      </c>
      <c r="C5"/>
      <c r="D5"/>
      <c r="E5"/>
    </row>
  </sheetData>
  <mergeCells count="1">
    <mergeCell ref="A1:E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opLeftCell="A28" workbookViewId="0">
      <selection sqref="A1:C29"/>
    </sheetView>
  </sheetViews>
  <sheetFormatPr baseColWidth="10" defaultColWidth="11.453125" defaultRowHeight="14.5" x14ac:dyDescent="0.35"/>
  <cols>
    <col min="1" max="1" width="11.453125" style="5"/>
    <col min="2" max="2" width="11.453125" style="7"/>
    <col min="3" max="16384" width="11.453125" style="2"/>
  </cols>
  <sheetData>
    <row r="1" spans="1:3" ht="60.5" thickBot="1" x14ac:dyDescent="0.4">
      <c r="A1" s="73" t="s">
        <v>113</v>
      </c>
      <c r="B1" s="74">
        <v>2022</v>
      </c>
      <c r="C1" s="74">
        <v>2023</v>
      </c>
    </row>
    <row r="2" spans="1:3" ht="28.5" thickBot="1" x14ac:dyDescent="0.4">
      <c r="A2" s="11" t="s">
        <v>114</v>
      </c>
      <c r="B2" s="56">
        <v>1</v>
      </c>
      <c r="C2" s="75">
        <v>1</v>
      </c>
    </row>
    <row r="3" spans="1:3" ht="28.5" thickBot="1" x14ac:dyDescent="0.4">
      <c r="A3" s="11" t="s">
        <v>115</v>
      </c>
      <c r="B3" s="56">
        <v>1</v>
      </c>
      <c r="C3" s="75">
        <v>1</v>
      </c>
    </row>
    <row r="4" spans="1:3" ht="28.5" thickBot="1" x14ac:dyDescent="0.4">
      <c r="A4" s="11" t="s">
        <v>116</v>
      </c>
      <c r="B4" s="56">
        <v>2</v>
      </c>
      <c r="C4" s="75">
        <v>2</v>
      </c>
    </row>
    <row r="5" spans="1:3" ht="28.5" thickBot="1" x14ac:dyDescent="0.4">
      <c r="A5" s="11" t="s">
        <v>117</v>
      </c>
      <c r="B5" s="56">
        <v>1</v>
      </c>
      <c r="C5" s="75" t="s">
        <v>118</v>
      </c>
    </row>
    <row r="6" spans="1:3" ht="28.5" thickBot="1" x14ac:dyDescent="0.4">
      <c r="A6" s="11" t="s">
        <v>119</v>
      </c>
      <c r="B6" s="56">
        <v>2</v>
      </c>
      <c r="C6" s="75">
        <v>2</v>
      </c>
    </row>
    <row r="7" spans="1:3" ht="28.5" thickBot="1" x14ac:dyDescent="0.4">
      <c r="A7" s="11" t="s">
        <v>120</v>
      </c>
      <c r="B7" s="56">
        <v>1</v>
      </c>
      <c r="C7" s="75">
        <v>1</v>
      </c>
    </row>
    <row r="8" spans="1:3" ht="42.5" thickBot="1" x14ac:dyDescent="0.4">
      <c r="A8" s="11" t="s">
        <v>121</v>
      </c>
      <c r="B8" s="56">
        <v>1</v>
      </c>
      <c r="C8" s="75">
        <v>2</v>
      </c>
    </row>
    <row r="9" spans="1:3" ht="15" thickBot="1" x14ac:dyDescent="0.4">
      <c r="A9" s="90" t="s">
        <v>122</v>
      </c>
      <c r="B9" s="90"/>
      <c r="C9" s="90"/>
    </row>
    <row r="10" spans="1:3" ht="15" thickBot="1" x14ac:dyDescent="0.4">
      <c r="A10" s="11" t="s">
        <v>123</v>
      </c>
      <c r="B10" s="56">
        <v>481</v>
      </c>
      <c r="C10" s="75">
        <v>499</v>
      </c>
    </row>
    <row r="11" spans="1:3" ht="15" thickBot="1" x14ac:dyDescent="0.4">
      <c r="A11" s="90" t="s">
        <v>124</v>
      </c>
      <c r="B11" s="90"/>
      <c r="C11" s="90"/>
    </row>
    <row r="12" spans="1:3" ht="28.5" thickBot="1" x14ac:dyDescent="0.4">
      <c r="A12" s="11" t="s">
        <v>125</v>
      </c>
      <c r="B12" s="56">
        <v>704</v>
      </c>
      <c r="C12" s="75">
        <v>696</v>
      </c>
    </row>
    <row r="13" spans="1:3" ht="15" thickBot="1" x14ac:dyDescent="0.4">
      <c r="A13" s="11" t="s">
        <v>126</v>
      </c>
      <c r="B13" s="56">
        <v>26</v>
      </c>
      <c r="C13" s="75">
        <v>27</v>
      </c>
    </row>
    <row r="14" spans="1:3" ht="28.5" thickBot="1" x14ac:dyDescent="0.4">
      <c r="A14" s="11" t="s">
        <v>127</v>
      </c>
      <c r="B14" s="56">
        <v>26</v>
      </c>
      <c r="C14" s="75">
        <v>26</v>
      </c>
    </row>
    <row r="15" spans="1:3" ht="42.5" thickBot="1" x14ac:dyDescent="0.4">
      <c r="A15" s="11" t="s">
        <v>128</v>
      </c>
      <c r="B15" s="56">
        <v>160</v>
      </c>
      <c r="C15" s="75">
        <v>163</v>
      </c>
    </row>
    <row r="16" spans="1:3" ht="56.5" thickBot="1" x14ac:dyDescent="0.4">
      <c r="A16" s="11" t="s">
        <v>129</v>
      </c>
      <c r="B16" s="56">
        <v>487</v>
      </c>
      <c r="C16" s="75">
        <v>488</v>
      </c>
    </row>
    <row r="17" spans="1:3" ht="84.5" thickBot="1" x14ac:dyDescent="0.4">
      <c r="A17" s="11" t="s">
        <v>130</v>
      </c>
      <c r="B17" s="56">
        <v>10</v>
      </c>
      <c r="C17" s="75">
        <v>10</v>
      </c>
    </row>
    <row r="18" spans="1:3" ht="70.5" thickBot="1" x14ac:dyDescent="0.4">
      <c r="A18" s="11" t="s">
        <v>131</v>
      </c>
      <c r="B18" s="56">
        <v>16</v>
      </c>
      <c r="C18" s="75">
        <v>17</v>
      </c>
    </row>
    <row r="19" spans="1:3" ht="15" thickBot="1" x14ac:dyDescent="0.4">
      <c r="A19" s="90" t="s">
        <v>132</v>
      </c>
      <c r="B19" s="90"/>
      <c r="C19" s="90"/>
    </row>
    <row r="20" spans="1:3" ht="84.5" thickBot="1" x14ac:dyDescent="0.4">
      <c r="A20" s="11" t="s">
        <v>133</v>
      </c>
      <c r="B20" s="56">
        <v>15</v>
      </c>
      <c r="C20" s="75">
        <v>12</v>
      </c>
    </row>
    <row r="21" spans="1:3" ht="84.5" thickBot="1" x14ac:dyDescent="0.4">
      <c r="A21" s="11" t="s">
        <v>134</v>
      </c>
      <c r="B21" s="56">
        <v>19</v>
      </c>
      <c r="C21" s="75">
        <v>23</v>
      </c>
    </row>
    <row r="22" spans="1:3" ht="42.5" thickBot="1" x14ac:dyDescent="0.4">
      <c r="A22" s="11" t="s">
        <v>135</v>
      </c>
      <c r="B22" s="56">
        <v>19</v>
      </c>
      <c r="C22" s="75">
        <v>17</v>
      </c>
    </row>
    <row r="23" spans="1:3" ht="42.5" thickBot="1" x14ac:dyDescent="0.4">
      <c r="A23" s="11" t="s">
        <v>136</v>
      </c>
      <c r="B23" s="56">
        <v>175</v>
      </c>
      <c r="C23" s="75">
        <v>177</v>
      </c>
    </row>
    <row r="24" spans="1:3" ht="15" thickBot="1" x14ac:dyDescent="0.4">
      <c r="A24" s="11" t="s">
        <v>137</v>
      </c>
      <c r="B24" s="56">
        <v>311</v>
      </c>
      <c r="C24" s="75">
        <v>312</v>
      </c>
    </row>
    <row r="25" spans="1:3" ht="15" thickBot="1" x14ac:dyDescent="0.4">
      <c r="A25" s="91" t="s">
        <v>138</v>
      </c>
      <c r="B25" s="91"/>
      <c r="C25" s="91"/>
    </row>
    <row r="26" spans="1:3" ht="42.5" thickBot="1" x14ac:dyDescent="0.4">
      <c r="A26" s="11" t="s">
        <v>139</v>
      </c>
      <c r="B26" s="56">
        <v>180</v>
      </c>
      <c r="C26" s="75">
        <v>184</v>
      </c>
    </row>
    <row r="27" spans="1:3" ht="70.5" thickBot="1" x14ac:dyDescent="0.4">
      <c r="A27" s="11" t="s">
        <v>140</v>
      </c>
      <c r="B27" s="56">
        <v>24</v>
      </c>
      <c r="C27" s="75">
        <v>22</v>
      </c>
    </row>
    <row r="28" spans="1:3" ht="42.5" thickBot="1" x14ac:dyDescent="0.4">
      <c r="A28" s="11" t="s">
        <v>141</v>
      </c>
      <c r="B28" s="56">
        <v>12</v>
      </c>
      <c r="C28" s="75">
        <v>11</v>
      </c>
    </row>
    <row r="29" spans="1:3" ht="15" thickBot="1" x14ac:dyDescent="0.4">
      <c r="A29" s="45" t="s">
        <v>29</v>
      </c>
      <c r="B29" s="76">
        <v>2674</v>
      </c>
      <c r="C29" s="76">
        <v>2693</v>
      </c>
    </row>
  </sheetData>
  <mergeCells count="4">
    <mergeCell ref="A9:C9"/>
    <mergeCell ref="A11:C11"/>
    <mergeCell ref="A19:C19"/>
    <mergeCell ref="A25:C2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opLeftCell="A30" workbookViewId="0">
      <selection activeCell="A30" sqref="A30:C30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3" ht="15.5" thickBot="1" x14ac:dyDescent="0.4">
      <c r="A1" s="77" t="s">
        <v>142</v>
      </c>
      <c r="B1" s="69">
        <v>2022</v>
      </c>
      <c r="C1" s="69">
        <v>2023</v>
      </c>
    </row>
    <row r="2" spans="1:3" ht="29.5" thickBot="1" x14ac:dyDescent="0.4">
      <c r="A2" s="11" t="s">
        <v>143</v>
      </c>
      <c r="B2" s="56">
        <v>543</v>
      </c>
      <c r="C2" s="75">
        <v>543</v>
      </c>
    </row>
    <row r="3" spans="1:3" ht="43.5" thickBot="1" x14ac:dyDescent="0.4">
      <c r="A3" s="11" t="s">
        <v>144</v>
      </c>
      <c r="B3" s="56">
        <v>385</v>
      </c>
      <c r="C3" s="75">
        <v>392</v>
      </c>
    </row>
    <row r="4" spans="1:3" ht="28.5" thickBot="1" x14ac:dyDescent="0.4">
      <c r="A4" s="78" t="s">
        <v>145</v>
      </c>
      <c r="B4" s="79"/>
      <c r="C4" s="79"/>
    </row>
    <row r="5" spans="1:3" ht="28.5" thickBot="1" x14ac:dyDescent="0.4">
      <c r="A5" s="11" t="s">
        <v>146</v>
      </c>
      <c r="B5" s="56">
        <v>17</v>
      </c>
      <c r="C5" s="75">
        <v>17</v>
      </c>
    </row>
    <row r="6" spans="1:3" ht="42.5" thickBot="1" x14ac:dyDescent="0.4">
      <c r="A6" s="78" t="s">
        <v>147</v>
      </c>
      <c r="B6" s="79"/>
      <c r="C6" s="79"/>
    </row>
    <row r="7" spans="1:3" ht="15" thickBot="1" x14ac:dyDescent="0.4">
      <c r="A7" s="11" t="s">
        <v>148</v>
      </c>
      <c r="B7" s="56">
        <v>2</v>
      </c>
      <c r="C7" s="75">
        <v>2</v>
      </c>
    </row>
    <row r="8" spans="1:3" ht="28.5" thickBot="1" x14ac:dyDescent="0.4">
      <c r="A8" s="11" t="s">
        <v>149</v>
      </c>
      <c r="B8" s="56">
        <v>120</v>
      </c>
      <c r="C8" s="75">
        <v>120</v>
      </c>
    </row>
    <row r="9" spans="1:3" ht="56.5" thickBot="1" x14ac:dyDescent="0.4">
      <c r="A9" s="11" t="s">
        <v>150</v>
      </c>
      <c r="B9" s="56">
        <v>28</v>
      </c>
      <c r="C9" s="75">
        <v>28</v>
      </c>
    </row>
    <row r="10" spans="1:3" ht="42.5" thickBot="1" x14ac:dyDescent="0.4">
      <c r="A10" s="78" t="s">
        <v>151</v>
      </c>
      <c r="B10" s="79"/>
      <c r="C10" s="79"/>
    </row>
    <row r="11" spans="1:3" ht="15" thickBot="1" x14ac:dyDescent="0.4">
      <c r="A11" s="11" t="s">
        <v>152</v>
      </c>
      <c r="B11" s="56">
        <v>20</v>
      </c>
      <c r="C11" s="75">
        <v>20</v>
      </c>
    </row>
    <row r="12" spans="1:3" ht="15" thickBot="1" x14ac:dyDescent="0.4">
      <c r="A12" s="11" t="s">
        <v>153</v>
      </c>
      <c r="B12" s="56">
        <v>15</v>
      </c>
      <c r="C12" s="75">
        <v>15</v>
      </c>
    </row>
    <row r="13" spans="1:3" ht="15" thickBot="1" x14ac:dyDescent="0.4">
      <c r="A13" s="11" t="s">
        <v>154</v>
      </c>
      <c r="B13" s="56">
        <v>30</v>
      </c>
      <c r="C13" s="75">
        <v>30</v>
      </c>
    </row>
    <row r="14" spans="1:3" ht="28.5" thickBot="1" x14ac:dyDescent="0.4">
      <c r="A14" s="11" t="s">
        <v>155</v>
      </c>
      <c r="B14" s="56">
        <v>8</v>
      </c>
      <c r="C14" s="75">
        <v>8</v>
      </c>
    </row>
    <row r="15" spans="1:3" ht="15" thickBot="1" x14ac:dyDescent="0.4">
      <c r="A15" s="11" t="s">
        <v>156</v>
      </c>
      <c r="B15" s="56">
        <v>13</v>
      </c>
      <c r="C15" s="75">
        <v>13</v>
      </c>
    </row>
    <row r="16" spans="1:3" ht="28.5" thickBot="1" x14ac:dyDescent="0.4">
      <c r="A16" s="78" t="s">
        <v>157</v>
      </c>
      <c r="B16" s="79"/>
      <c r="C16" s="79"/>
    </row>
    <row r="17" spans="1:3" ht="28.5" thickBot="1" x14ac:dyDescent="0.4">
      <c r="A17" s="11" t="s">
        <v>158</v>
      </c>
      <c r="B17" s="56">
        <v>13</v>
      </c>
      <c r="C17" s="75">
        <v>13</v>
      </c>
    </row>
    <row r="18" spans="1:3" ht="42.5" thickBot="1" x14ac:dyDescent="0.4">
      <c r="A18" s="78" t="s">
        <v>159</v>
      </c>
      <c r="B18" s="79"/>
      <c r="C18" s="79"/>
    </row>
    <row r="19" spans="1:3" ht="15" thickBot="1" x14ac:dyDescent="0.4">
      <c r="A19" s="11" t="s">
        <v>160</v>
      </c>
      <c r="B19" s="56">
        <v>2</v>
      </c>
      <c r="C19" s="75">
        <v>2</v>
      </c>
    </row>
    <row r="20" spans="1:3" ht="15" thickBot="1" x14ac:dyDescent="0.4">
      <c r="A20" s="11" t="s">
        <v>161</v>
      </c>
      <c r="B20" s="56">
        <v>2</v>
      </c>
      <c r="C20" s="75">
        <v>2</v>
      </c>
    </row>
    <row r="21" spans="1:3" ht="15" thickBot="1" x14ac:dyDescent="0.4">
      <c r="A21" s="11" t="s">
        <v>162</v>
      </c>
      <c r="B21" s="56">
        <v>2</v>
      </c>
      <c r="C21" s="75">
        <v>2</v>
      </c>
    </row>
    <row r="22" spans="1:3" ht="56.5" thickBot="1" x14ac:dyDescent="0.4">
      <c r="A22" s="11" t="s">
        <v>163</v>
      </c>
      <c r="B22" s="56">
        <v>6</v>
      </c>
      <c r="C22" s="75">
        <v>6</v>
      </c>
    </row>
    <row r="23" spans="1:3" ht="42.5" thickBot="1" x14ac:dyDescent="0.4">
      <c r="A23" s="11" t="s">
        <v>164</v>
      </c>
      <c r="B23" s="56">
        <v>15</v>
      </c>
      <c r="C23" s="75">
        <v>15</v>
      </c>
    </row>
    <row r="24" spans="1:3" ht="42.5" thickBot="1" x14ac:dyDescent="0.4">
      <c r="A24" s="11" t="s">
        <v>165</v>
      </c>
      <c r="B24" s="56">
        <v>9</v>
      </c>
      <c r="C24" s="75">
        <v>9</v>
      </c>
    </row>
    <row r="25" spans="1:3" ht="15" thickBot="1" x14ac:dyDescent="0.4">
      <c r="A25" s="11" t="s">
        <v>166</v>
      </c>
      <c r="B25" s="56">
        <v>2</v>
      </c>
      <c r="C25" s="75">
        <v>2</v>
      </c>
    </row>
    <row r="26" spans="1:3" x14ac:dyDescent="0.35">
      <c r="A26" s="92" t="s">
        <v>167</v>
      </c>
      <c r="B26" s="92"/>
      <c r="C26" s="92"/>
    </row>
    <row r="27" spans="1:3" x14ac:dyDescent="0.35">
      <c r="A27" s="93" t="s">
        <v>168</v>
      </c>
      <c r="B27" s="93"/>
      <c r="C27" s="93"/>
    </row>
    <row r="28" spans="1:3" x14ac:dyDescent="0.35">
      <c r="A28" s="93" t="s">
        <v>169</v>
      </c>
      <c r="B28" s="93"/>
      <c r="C28" s="93"/>
    </row>
    <row r="29" spans="1:3" x14ac:dyDescent="0.35">
      <c r="A29" s="93" t="s">
        <v>170</v>
      </c>
      <c r="B29" s="93"/>
      <c r="C29" s="93"/>
    </row>
    <row r="30" spans="1:3" x14ac:dyDescent="0.35">
      <c r="A30" s="93" t="s">
        <v>171</v>
      </c>
      <c r="B30" s="93"/>
      <c r="C30" s="93"/>
    </row>
  </sheetData>
  <mergeCells count="5">
    <mergeCell ref="A26:C26"/>
    <mergeCell ref="A27:C27"/>
    <mergeCell ref="A28:C28"/>
    <mergeCell ref="A29:C29"/>
    <mergeCell ref="A30:C3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sqref="A1:C6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3" ht="45.5" thickBot="1" x14ac:dyDescent="0.4">
      <c r="A1" s="68" t="s">
        <v>172</v>
      </c>
      <c r="B1" s="69">
        <v>2022</v>
      </c>
      <c r="C1" s="69">
        <v>2023</v>
      </c>
    </row>
    <row r="2" spans="1:3" ht="56.5" thickBot="1" x14ac:dyDescent="0.4">
      <c r="A2" s="11" t="s">
        <v>173</v>
      </c>
      <c r="B2" s="56">
        <v>1</v>
      </c>
      <c r="C2" s="75">
        <v>1</v>
      </c>
    </row>
    <row r="3" spans="1:3" ht="28.5" thickBot="1" x14ac:dyDescent="0.4">
      <c r="A3" s="11" t="s">
        <v>174</v>
      </c>
      <c r="B3" s="56">
        <v>2</v>
      </c>
      <c r="C3" s="75">
        <v>2</v>
      </c>
    </row>
    <row r="4" spans="1:3" ht="28.5" thickBot="1" x14ac:dyDescent="0.4">
      <c r="A4" s="11" t="s">
        <v>175</v>
      </c>
      <c r="B4" s="56">
        <v>2</v>
      </c>
      <c r="C4" s="75">
        <v>2</v>
      </c>
    </row>
    <row r="5" spans="1:3" ht="42.5" thickBot="1" x14ac:dyDescent="0.4">
      <c r="A5" s="11" t="s">
        <v>176</v>
      </c>
      <c r="B5" s="56">
        <v>1</v>
      </c>
      <c r="C5" s="75">
        <v>1</v>
      </c>
    </row>
    <row r="6" spans="1:3" x14ac:dyDescent="0.35">
      <c r="A6" s="16" t="s">
        <v>177</v>
      </c>
      <c r="B6"/>
      <c r="C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sqref="A1:C17"/>
    </sheetView>
  </sheetViews>
  <sheetFormatPr baseColWidth="10" defaultColWidth="11.453125" defaultRowHeight="14.5" x14ac:dyDescent="0.35"/>
  <cols>
    <col min="1" max="16384" width="11.453125" style="2"/>
  </cols>
  <sheetData>
    <row r="1" spans="1:3" ht="30.5" thickBot="1" x14ac:dyDescent="0.4">
      <c r="A1" s="68" t="s">
        <v>178</v>
      </c>
      <c r="B1" s="69">
        <v>2022</v>
      </c>
      <c r="C1" s="69">
        <v>2023</v>
      </c>
    </row>
    <row r="2" spans="1:3" ht="42.5" thickBot="1" x14ac:dyDescent="0.4">
      <c r="A2" s="11" t="s">
        <v>179</v>
      </c>
      <c r="B2" s="56">
        <v>6</v>
      </c>
      <c r="C2" s="75">
        <v>6</v>
      </c>
    </row>
    <row r="3" spans="1:3" ht="42.5" thickBot="1" x14ac:dyDescent="0.4">
      <c r="A3" s="11" t="s">
        <v>180</v>
      </c>
      <c r="B3" s="56">
        <v>1</v>
      </c>
      <c r="C3" s="75">
        <v>1</v>
      </c>
    </row>
    <row r="4" spans="1:3" ht="28.5" thickBot="1" x14ac:dyDescent="0.4">
      <c r="A4" s="11" t="s">
        <v>181</v>
      </c>
      <c r="B4" s="56">
        <v>3</v>
      </c>
      <c r="C4" s="75">
        <v>3</v>
      </c>
    </row>
    <row r="5" spans="1:3" ht="28.5" thickBot="1" x14ac:dyDescent="0.4">
      <c r="A5" s="11" t="s">
        <v>182</v>
      </c>
      <c r="B5" s="56">
        <v>1</v>
      </c>
      <c r="C5" s="75">
        <v>1</v>
      </c>
    </row>
    <row r="6" spans="1:3" ht="42.5" thickBot="1" x14ac:dyDescent="0.4">
      <c r="A6" s="11" t="s">
        <v>183</v>
      </c>
      <c r="B6" s="56">
        <v>1</v>
      </c>
      <c r="C6" s="75">
        <v>1</v>
      </c>
    </row>
    <row r="7" spans="1:3" ht="28.5" thickBot="1" x14ac:dyDescent="0.4">
      <c r="A7" s="11" t="s">
        <v>184</v>
      </c>
      <c r="B7" s="56">
        <v>3</v>
      </c>
      <c r="C7" s="75">
        <v>3</v>
      </c>
    </row>
    <row r="8" spans="1:3" ht="28.5" thickBot="1" x14ac:dyDescent="0.4">
      <c r="A8" s="11" t="s">
        <v>185</v>
      </c>
      <c r="B8" s="56">
        <v>2</v>
      </c>
      <c r="C8" s="75">
        <v>2</v>
      </c>
    </row>
    <row r="9" spans="1:3" ht="56.5" thickBot="1" x14ac:dyDescent="0.4">
      <c r="A9" s="11" t="s">
        <v>186</v>
      </c>
      <c r="B9" s="56">
        <v>1</v>
      </c>
      <c r="C9" s="75">
        <v>1</v>
      </c>
    </row>
    <row r="10" spans="1:3" ht="56.5" thickBot="1" x14ac:dyDescent="0.4">
      <c r="A10" s="11" t="s">
        <v>187</v>
      </c>
      <c r="B10" s="56">
        <v>1</v>
      </c>
      <c r="C10" s="75">
        <v>1</v>
      </c>
    </row>
    <row r="11" spans="1:3" ht="28.5" thickBot="1" x14ac:dyDescent="0.4">
      <c r="A11" s="11" t="s">
        <v>188</v>
      </c>
      <c r="B11" s="56">
        <v>3</v>
      </c>
      <c r="C11" s="75">
        <v>3</v>
      </c>
    </row>
    <row r="12" spans="1:3" ht="28.5" thickBot="1" x14ac:dyDescent="0.4">
      <c r="A12" s="11" t="s">
        <v>189</v>
      </c>
      <c r="B12" s="56">
        <v>2</v>
      </c>
      <c r="C12" s="75">
        <v>2</v>
      </c>
    </row>
    <row r="13" spans="1:3" ht="15" thickBot="1" x14ac:dyDescent="0.4">
      <c r="A13" s="11" t="s">
        <v>190</v>
      </c>
      <c r="B13" s="56">
        <v>1</v>
      </c>
      <c r="C13" s="75">
        <v>1</v>
      </c>
    </row>
    <row r="14" spans="1:3" ht="28.5" thickBot="1" x14ac:dyDescent="0.4">
      <c r="A14" s="11" t="s">
        <v>191</v>
      </c>
      <c r="B14" s="56">
        <v>3</v>
      </c>
      <c r="C14" s="75">
        <v>3</v>
      </c>
    </row>
    <row r="15" spans="1:3" ht="42.5" thickBot="1" x14ac:dyDescent="0.4">
      <c r="A15" s="11" t="s">
        <v>192</v>
      </c>
      <c r="B15" s="56">
        <v>2</v>
      </c>
      <c r="C15" s="75">
        <v>2</v>
      </c>
    </row>
    <row r="16" spans="1:3" ht="28.5" thickBot="1" x14ac:dyDescent="0.4">
      <c r="A16" s="11" t="s">
        <v>193</v>
      </c>
      <c r="B16" s="56">
        <v>1</v>
      </c>
      <c r="C16" s="75">
        <v>1</v>
      </c>
    </row>
    <row r="17" spans="1:3" ht="15" x14ac:dyDescent="0.4">
      <c r="A17" s="32" t="s">
        <v>177</v>
      </c>
      <c r="B17"/>
      <c r="C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Portada 1</vt:lpstr>
      <vt:lpstr>2023 en Cifras</vt:lpstr>
      <vt:lpstr>Población de Referencia</vt:lpstr>
      <vt:lpstr>Pirámide Población</vt:lpstr>
      <vt:lpstr>CSUR</vt:lpstr>
      <vt:lpstr>Recursos Humanos</vt:lpstr>
      <vt:lpstr>Recursos Materiales</vt:lpstr>
      <vt:lpstr>Alta Tecnología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2024-08-29T09:06:22Z</dcterms:modified>
  <cp:category/>
  <cp:contentStatus/>
</cp:coreProperties>
</file>