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71261768v\Desktop\Datos Abiertos Memoria 23 HCSC\"/>
    </mc:Choice>
  </mc:AlternateContent>
  <bookViews>
    <workbookView xWindow="0" yWindow="0" windowWidth="23040" windowHeight="7500" firstSheet="4" activeTab="8"/>
  </bookViews>
  <sheets>
    <sheet name="Portada 1" sheetId="1" r:id="rId1"/>
    <sheet name="2023 en Cifras" sheetId="2" r:id="rId2"/>
    <sheet name="Población de Referencia" sheetId="4" r:id="rId3"/>
    <sheet name="Pirámide Población" sheetId="5" r:id="rId4"/>
    <sheet name="CSUR" sheetId="10" r:id="rId5"/>
    <sheet name="Recursos Humanos" sheetId="7" r:id="rId6"/>
    <sheet name="Recursos Materiales" sheetId="8" r:id="rId7"/>
    <sheet name="Alta Tecnología" sheetId="11" r:id="rId8"/>
    <sheet name="Otros Equipos" sheetId="9" r:id="rId9"/>
  </sheets>
  <definedNames>
    <definedName name="_Toc104450853" localSheetId="1">'2023 en Cifras'!#REF!</definedName>
    <definedName name="_Toc106893891" localSheetId="6">'Recursos Materiales'!#REF!</definedName>
    <definedName name="_Toc106895452" localSheetId="5">'Recursos Humanos'!#REF!</definedName>
    <definedName name="_Toc318202529" localSheetId="8">'Otros Equipos'!#REF!</definedName>
    <definedName name="_Toc72408385" localSheetId="1">'2023 en Cifras'!#REF!</definedName>
    <definedName name="_Toc75343940" localSheetId="5">'Recursos Humanos'!#REF!</definedName>
    <definedName name="_Toc75343941" localSheetId="1">'2023 en Cifras'!#REF!</definedName>
    <definedName name="_Toc77243979" localSheetId="1">'2023 en Cifras'!#REF!</definedName>
    <definedName name="_Toc77243987" localSheetId="1">'2023 en Cifras'!#REF!</definedName>
    <definedName name="_Toc77243992" localSheetId="1">'2023 en Cifras'!#REF!</definedName>
    <definedName name="_Toc77243993" localSheetId="1">'2023 en Cifras'!#REF!</definedName>
    <definedName name="_Toc77244018" localSheetId="1">'2023 en Cifras'!#REF!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5" l="1"/>
  <c r="D24" i="5"/>
  <c r="E23" i="5"/>
  <c r="D23" i="5"/>
  <c r="E22" i="5"/>
  <c r="D22" i="5"/>
  <c r="E21" i="5"/>
  <c r="D21" i="5"/>
  <c r="E20" i="5"/>
  <c r="D20" i="5"/>
  <c r="E19" i="5"/>
  <c r="D19" i="5"/>
  <c r="E18" i="5"/>
  <c r="D18" i="5"/>
  <c r="E17" i="5"/>
  <c r="D17" i="5"/>
  <c r="E16" i="5"/>
  <c r="D16" i="5"/>
  <c r="E15" i="5"/>
  <c r="D15" i="5"/>
  <c r="E14" i="5"/>
  <c r="D14" i="5"/>
  <c r="E13" i="5"/>
  <c r="D13" i="5"/>
  <c r="E12" i="5"/>
  <c r="D12" i="5"/>
  <c r="E11" i="5"/>
  <c r="D11" i="5"/>
  <c r="E10" i="5"/>
  <c r="D10" i="5"/>
  <c r="E9" i="5"/>
  <c r="D9" i="5"/>
  <c r="E8" i="5"/>
  <c r="D8" i="5"/>
  <c r="E7" i="5"/>
  <c r="D7" i="5"/>
  <c r="E6" i="5"/>
  <c r="D6" i="5"/>
  <c r="E5" i="5"/>
  <c r="E25" i="5" s="1"/>
  <c r="D5" i="5"/>
  <c r="D25" i="5" s="1"/>
</calcChain>
</file>

<file path=xl/sharedStrings.xml><?xml version="1.0" encoding="utf-8"?>
<sst xmlns="http://schemas.openxmlformats.org/spreadsheetml/2006/main" count="244" uniqueCount="221">
  <si>
    <t>1. Nuestro Centro</t>
  </si>
  <si>
    <t>MEMORIA 2023</t>
  </si>
  <si>
    <t>Hospital Clínico San Carlos</t>
  </si>
  <si>
    <t>Actividad Asistencial Y quirúrgica</t>
  </si>
  <si>
    <t>Altas totales</t>
  </si>
  <si>
    <t>Estancia Media</t>
  </si>
  <si>
    <t>Peso Medio</t>
  </si>
  <si>
    <t>Ingresos totales</t>
  </si>
  <si>
    <t>Ingresos Urgentes</t>
  </si>
  <si>
    <t>Urgencias Totales</t>
  </si>
  <si>
    <t>% Urgencias ingresadas</t>
  </si>
  <si>
    <t>Sesiones Hospital de Día</t>
  </si>
  <si>
    <t>Hospitalización a domicilio (ingresos, estancia media y alta)</t>
  </si>
  <si>
    <t>1.302 ingresos</t>
  </si>
  <si>
    <t xml:space="preserve">8,99 EM </t>
  </si>
  <si>
    <t>1.298 altas</t>
  </si>
  <si>
    <t>Intervenciones quirúrgicas programadas con hospitalización</t>
  </si>
  <si>
    <t>Intervenciones quirúrgicas urgentes con hospitalización</t>
  </si>
  <si>
    <t>Nº partos</t>
  </si>
  <si>
    <t>% Cesáreas</t>
  </si>
  <si>
    <t>Actividad Global de consultas no presenciales</t>
  </si>
  <si>
    <t>eConsultas</t>
  </si>
  <si>
    <t>Telefónicas</t>
  </si>
  <si>
    <t>Consultas Externas</t>
  </si>
  <si>
    <t>Primeras consultas</t>
  </si>
  <si>
    <t>Consultas sucesivas</t>
  </si>
  <si>
    <t>% Primeras consultas solicitadas por Atención Primaria (AP)</t>
  </si>
  <si>
    <t>Índice sucesivas/primeras</t>
  </si>
  <si>
    <t>TOTAL</t>
  </si>
  <si>
    <t>Consultas solicitadas como consecuencia de la Libre Elección</t>
  </si>
  <si>
    <t>Número citas entrantes</t>
  </si>
  <si>
    <t>Número citas salientes</t>
  </si>
  <si>
    <t>Casuística CMBD</t>
  </si>
  <si>
    <t>Episodios</t>
  </si>
  <si>
    <t>GRDs Médicos</t>
  </si>
  <si>
    <t>GRDs  Quirúrgicos</t>
  </si>
  <si>
    <t>Recursos Humanos</t>
  </si>
  <si>
    <t>Equipo Directivo</t>
  </si>
  <si>
    <t>Área Médica- Facultativos</t>
  </si>
  <si>
    <t>Área Enfermería</t>
  </si>
  <si>
    <t>Personal No Sanitario</t>
  </si>
  <si>
    <t>Docencia</t>
  </si>
  <si>
    <t>GESTIÓN DEL CONOCIMIENTO</t>
  </si>
  <si>
    <t>Formación Pregrado</t>
  </si>
  <si>
    <t xml:space="preserve"> 210 alumnos</t>
  </si>
  <si>
    <t>Formación de Grado</t>
  </si>
  <si>
    <t xml:space="preserve"> 717 alumnos</t>
  </si>
  <si>
    <t>Formación Posgrado</t>
  </si>
  <si>
    <t xml:space="preserve"> 226 alumnos</t>
  </si>
  <si>
    <t>Formación de Especialistas</t>
  </si>
  <si>
    <t>551 residentes</t>
  </si>
  <si>
    <t>Formación Continuada</t>
  </si>
  <si>
    <t>88 actividades totales</t>
  </si>
  <si>
    <t>1.204 horas formación totales</t>
  </si>
  <si>
    <t>2.899 profesionales participantes</t>
  </si>
  <si>
    <t>investigación I+D+I</t>
  </si>
  <si>
    <t>Nº proyectos investigación</t>
  </si>
  <si>
    <t>Nº proyectos innovación en curso</t>
  </si>
  <si>
    <t>Nº publicaciones científicas</t>
  </si>
  <si>
    <t>GRUPOS DE EDAD (AÑOS)</t>
  </si>
  <si>
    <t>NOMBRE CENTRO</t>
  </si>
  <si>
    <t>LOCALIDAD</t>
  </si>
  <si>
    <t>0-2</t>
  </si>
  <si>
    <t>16-64</t>
  </si>
  <si>
    <t>65-79</t>
  </si>
  <si>
    <t>≥ 80</t>
  </si>
  <si>
    <t>C.S. CAMPAMENTO</t>
  </si>
  <si>
    <t>MADRID</t>
  </si>
  <si>
    <t>C.S. CARAMUEL</t>
  </si>
  <si>
    <t>C.S. CEA BERMÚDEZ</t>
  </si>
  <si>
    <t>C.S. ELOY GONZALO</t>
  </si>
  <si>
    <t>C.S. ESPRONCEDA</t>
  </si>
  <si>
    <t>C.S. GENERAL FANJUL</t>
  </si>
  <si>
    <t>C.S. GENERAL RICARDOS</t>
  </si>
  <si>
    <t>C.S. GUZMÁN EL BUENO</t>
  </si>
  <si>
    <t>C.S. LAS AGUILAS</t>
  </si>
  <si>
    <t>C.S. LOS CARMENES</t>
  </si>
  <si>
    <t>C.S. LUCERO</t>
  </si>
  <si>
    <t>C.S. MAQUEDA</t>
  </si>
  <si>
    <t>C.S. PUERTA DEL ÁNGEL</t>
  </si>
  <si>
    <t>C.S. VALLE INCLAN</t>
  </si>
  <si>
    <t xml:space="preserve">     MADRID</t>
  </si>
  <si>
    <t>Fuente: SIP-CIBELES. Población a 31/12/2023</t>
  </si>
  <si>
    <t>Hospi</t>
  </si>
  <si>
    <t>Hospital Universitario Clínico San Carlos</t>
  </si>
  <si>
    <t>TRAMO</t>
  </si>
  <si>
    <t>Hombres</t>
  </si>
  <si>
    <t>Mujeres</t>
  </si>
  <si>
    <t>% Hombres</t>
  </si>
  <si>
    <t>% Mujeres</t>
  </si>
  <si>
    <t>00-04 años</t>
  </si>
  <si>
    <t>05-09 años</t>
  </si>
  <si>
    <t>10-14 años</t>
  </si>
  <si>
    <t>15-19 años</t>
  </si>
  <si>
    <t>20-24 años</t>
  </si>
  <si>
    <t>25-29 años</t>
  </si>
  <si>
    <t>30-34 años</t>
  </si>
  <si>
    <t>35-39 años</t>
  </si>
  <si>
    <t>40-44 años</t>
  </si>
  <si>
    <t>45-49 años</t>
  </si>
  <si>
    <t>50-54 años</t>
  </si>
  <si>
    <t>55-59 años</t>
  </si>
  <si>
    <t>60-64 años</t>
  </si>
  <si>
    <t>65-69 años</t>
  </si>
  <si>
    <t>70-74 años</t>
  </si>
  <si>
    <t>75-79 años</t>
  </si>
  <si>
    <t>80-84 años</t>
  </si>
  <si>
    <t>85-89 años</t>
  </si>
  <si>
    <t>90-94 años</t>
  </si>
  <si>
    <t>95 y más años</t>
  </si>
  <si>
    <t>CSUR</t>
  </si>
  <si>
    <t>SERVICIOS IMPLICADOS</t>
  </si>
  <si>
    <t>FECHA DE DESIGNACIÓ</t>
  </si>
  <si>
    <t>Nº EPISODIOS 2023</t>
  </si>
  <si>
    <t>GLAUCOMA CONGÉNITO Y DE LA INFANCIA</t>
  </si>
  <si>
    <t>Oftalmología</t>
  </si>
  <si>
    <t>RECONSTRUCCIÓN SUPERFICIE OCULAR COMPLEJA. QUERATOPROTESIS</t>
  </si>
  <si>
    <t>CIRUGÍA REPARADORA COMPLEJA DE LA VÁLVULA MITRAL</t>
  </si>
  <si>
    <t>Cirugía Cardiaca</t>
  </si>
  <si>
    <t>ESCLEROSIS MÚLTIPLE(NIÑOS Y ADULTOS)</t>
  </si>
  <si>
    <t>Neurología</t>
  </si>
  <si>
    <t>ATENCIÓN DE LA PATOLOGÍA VASCULAR RAQUIMEDULAR</t>
  </si>
  <si>
    <t>Radiodiagnóstico, Neurología y Neurocirugía</t>
  </si>
  <si>
    <t>ENFERMEDADES RARAS QUE CURSAN CON TRASTORNOS DEL  MOVIMIENTO</t>
  </si>
  <si>
    <t>SARCOMAS Y OTROS TUMORES</t>
  </si>
  <si>
    <t>MUSCULOESQUELÉTICOS EN ADULTOS</t>
  </si>
  <si>
    <t>Traumatología, Oncología, Anatomía Patológica y Cirugía Torácica</t>
  </si>
  <si>
    <t>ENFERMEDADES GLOMERULARES COMPLEJAS EN ADULTOS</t>
  </si>
  <si>
    <t>Nefrología, Anatomía Patológica, Urología y Radiodiagnóstico</t>
  </si>
  <si>
    <t>Fuente: Sistema de Información del Fondo de Cohesión (SIFCO)</t>
  </si>
  <si>
    <t>CATEGORÍA PROFESIONAL</t>
  </si>
  <si>
    <t>Director Gerente</t>
  </si>
  <si>
    <t>-</t>
  </si>
  <si>
    <t>Director Médico</t>
  </si>
  <si>
    <t>Director de Continuidad Asistencial</t>
  </si>
  <si>
    <t>Subdirector Médico</t>
  </si>
  <si>
    <t>Director de Gestión</t>
  </si>
  <si>
    <t>Subdirector de Gestión</t>
  </si>
  <si>
    <t>Director de Enfermería</t>
  </si>
  <si>
    <t>Subdirector de Enfermería</t>
  </si>
  <si>
    <t>ÁREA MÉDICA</t>
  </si>
  <si>
    <t xml:space="preserve">Facultativos </t>
  </si>
  <si>
    <t>ÁREA ENFERMERÍA</t>
  </si>
  <si>
    <t>Enfermeras/os</t>
  </si>
  <si>
    <t>Matronas</t>
  </si>
  <si>
    <t>Fisioterapeutas</t>
  </si>
  <si>
    <t>Técnicos superiores especialistas</t>
  </si>
  <si>
    <t>Técnico en Cuidados Auxiliares Enfermería</t>
  </si>
  <si>
    <t>.1000</t>
  </si>
  <si>
    <t>Otro personal sanitario (formación universitaria)</t>
  </si>
  <si>
    <t>Otro personal sanitario (formación profesional)</t>
  </si>
  <si>
    <t>PERSONAL DE GESTIÓN Y SERVICIOS</t>
  </si>
  <si>
    <t>Grupo Técnico Función Administrativa y resto Grupo A1</t>
  </si>
  <si>
    <t>Grupo Gestión Función Administrativa y resto Grupo A2</t>
  </si>
  <si>
    <t xml:space="preserve">Grupo Administrativo </t>
  </si>
  <si>
    <t xml:space="preserve">Auxiliares Administrativos </t>
  </si>
  <si>
    <t xml:space="preserve">Celadores </t>
  </si>
  <si>
    <t>Pinche de Cocina</t>
  </si>
  <si>
    <t>Resto de Personal de Gestión</t>
  </si>
  <si>
    <t>DOCENCIA</t>
  </si>
  <si>
    <t>Residentes Medicina (MIR)</t>
  </si>
  <si>
    <t>Residentes Otras Titulaciones (FIR, BIR, QIR, PIR, …)</t>
  </si>
  <si>
    <t>Residentes Enfermería (EIR)</t>
  </si>
  <si>
    <t>A  31 de diciembre de 2023.</t>
  </si>
  <si>
    <t>CAMAS</t>
  </si>
  <si>
    <r>
      <t>Camas Instaladas</t>
    </r>
    <r>
      <rPr>
        <vertAlign val="superscript"/>
        <sz val="9"/>
        <color rgb="FF31849B"/>
        <rFont val="Montserrat Medium"/>
      </rPr>
      <t>1</t>
    </r>
  </si>
  <si>
    <r>
      <t>Camas funcionantes</t>
    </r>
    <r>
      <rPr>
        <vertAlign val="superscript"/>
        <sz val="9"/>
        <color rgb="FF31849B"/>
        <rFont val="Montserrat Medium"/>
      </rPr>
      <t>2</t>
    </r>
  </si>
  <si>
    <t>QUIRÓFANOS</t>
  </si>
  <si>
    <t>Quirófanos Instalados</t>
  </si>
  <si>
    <t>OTRAS INSTALACIONES</t>
  </si>
  <si>
    <t>Paritorios</t>
  </si>
  <si>
    <t>Consultas en el hospital</t>
  </si>
  <si>
    <t>Consultas en Centros de especialidades</t>
  </si>
  <si>
    <t>PUESTOS HOSPITAL DE DÍA</t>
  </si>
  <si>
    <t>Oncológico</t>
  </si>
  <si>
    <t>Infeccioso-SIDA</t>
  </si>
  <si>
    <t>Geriátrico</t>
  </si>
  <si>
    <t>Psiquiátrico</t>
  </si>
  <si>
    <t>Otros Médicos</t>
  </si>
  <si>
    <t>Quirúrgico</t>
  </si>
  <si>
    <t>HEMODIÁLISIS</t>
  </si>
  <si>
    <t>Número de puestos</t>
  </si>
  <si>
    <t>DIAGNÓSTICO POR IMAGEN</t>
  </si>
  <si>
    <t>Mamógrafos</t>
  </si>
  <si>
    <t>TC</t>
  </si>
  <si>
    <t>RM</t>
  </si>
  <si>
    <t>Ecógrafos. Servicio Radiodiagnóstico</t>
  </si>
  <si>
    <t>Ecógrafos. Otros Servicios</t>
  </si>
  <si>
    <t>Sala convencional de Rayos X</t>
  </si>
  <si>
    <t xml:space="preserve">Telemando </t>
  </si>
  <si>
    <r>
      <t>Fuente: SIAE</t>
    </r>
    <r>
      <rPr>
        <i/>
        <vertAlign val="superscript"/>
        <sz val="8"/>
        <color rgb="FF7F7F7F"/>
        <rFont val="Montserrat Medium"/>
      </rPr>
      <t xml:space="preserve"> </t>
    </r>
  </si>
  <si>
    <r>
      <t>(1)</t>
    </r>
    <r>
      <rPr>
        <i/>
        <sz val="8"/>
        <color rgb="FF7F7F7F"/>
        <rFont val="Montserrat Medium"/>
      </rPr>
      <t xml:space="preserve"> </t>
    </r>
    <r>
      <rPr>
        <b/>
        <i/>
        <sz val="8"/>
        <color rgb="FF7F7F7F"/>
        <rFont val="Montserrat Medium"/>
      </rPr>
      <t>Camas instaladas:</t>
    </r>
    <r>
      <rPr>
        <i/>
        <sz val="8"/>
        <color rgb="FF7F7F7F"/>
        <rFont val="Montserrat Medium"/>
      </rPr>
      <t xml:space="preserve"> Número de camas hospitalarias que constituyen la </t>
    </r>
    <r>
      <rPr>
        <b/>
        <i/>
        <sz val="8"/>
        <color rgb="FF7F7F7F"/>
        <rFont val="Montserrat Medium"/>
      </rPr>
      <t>dotación</t>
    </r>
    <r>
      <rPr>
        <i/>
        <sz val="8"/>
        <color rgb="FF7F7F7F"/>
        <rFont val="Montserrat Medium"/>
      </rPr>
      <t xml:space="preserve"> </t>
    </r>
    <r>
      <rPr>
        <b/>
        <i/>
        <sz val="8"/>
        <color rgb="FF7F7F7F"/>
        <rFont val="Montserrat Medium"/>
      </rPr>
      <t>fija</t>
    </r>
    <r>
      <rPr>
        <i/>
        <sz val="8"/>
        <color rgb="FF7F7F7F"/>
        <rFont val="Montserrat Medium"/>
      </rPr>
      <t xml:space="preserve"> del centro, aunque no estén en servicio. No se contabilizarán en esta cifra:</t>
    </r>
  </si>
  <si>
    <t>Camas habilitadas o supletorias: Las que se utilizan además de las que están en funcionamiento (en espacios no asistenciales, consultas, salas de exploración o habitaciones de hospitalización) y que no estén contempladas en la dotación fija del centro.</t>
  </si>
  <si>
    <t>Camas convertidas en áreas de apoyo u otros servicios (salas de exploración, consultas, etc.).</t>
  </si>
  <si>
    <r>
      <t>(2)</t>
    </r>
    <r>
      <rPr>
        <i/>
        <sz val="8"/>
        <color rgb="FF7F7F7F"/>
        <rFont val="Montserrat Medium"/>
      </rPr>
      <t xml:space="preserve"> </t>
    </r>
    <r>
      <rPr>
        <b/>
        <i/>
        <sz val="8"/>
        <color rgb="FF7F7F7F"/>
        <rFont val="Montserrat Medium"/>
      </rPr>
      <t>Camas funcionantes:</t>
    </r>
    <r>
      <rPr>
        <i/>
        <sz val="8"/>
        <color rgb="FF7F7F7F"/>
        <rFont val="Montserrat Medium"/>
      </rPr>
      <t xml:space="preserve"> Promedio de camas hospitalarias realmente en servicio, hayan estado o no ocupadas durante el periodo. No se contabilizan entre ellas las camas habilitadas o supletorias, independientemente de que sí se impute al área correspondiente la actividad que se genera en dichas camas.</t>
    </r>
  </si>
  <si>
    <t>ALTA TECNOLOGÍA</t>
  </si>
  <si>
    <t>Tomografía por emisión de positrones</t>
  </si>
  <si>
    <t>Acelerador lineal</t>
  </si>
  <si>
    <t>Planificador</t>
  </si>
  <si>
    <t>Simulador</t>
  </si>
  <si>
    <t>Gammacámara</t>
  </si>
  <si>
    <t>Angiógrafo digital</t>
  </si>
  <si>
    <t>Sala de hemodinámica</t>
  </si>
  <si>
    <t>Radiología Intervencionista</t>
  </si>
  <si>
    <t>Fuente: SIAE</t>
  </si>
  <si>
    <t>OTROS EQUIPOS</t>
  </si>
  <si>
    <t>Equipo Radioquirúrgico</t>
  </si>
  <si>
    <t>Ecocardiógrafos</t>
  </si>
  <si>
    <t>Equipos Ergometría</t>
  </si>
  <si>
    <t>Holter Electrocardiograma</t>
  </si>
  <si>
    <t>Holter Tensión</t>
  </si>
  <si>
    <t>Salas Endoscopias</t>
  </si>
  <si>
    <t>Gastroscopio / Esofagoscopios</t>
  </si>
  <si>
    <t>Colonoscopios / Rectoscopios</t>
  </si>
  <si>
    <t>Polisomnógrafos</t>
  </si>
  <si>
    <t>Electroencefalógrafos</t>
  </si>
  <si>
    <t>Vídeo EEG</t>
  </si>
  <si>
    <t>Electromiógrafos</t>
  </si>
  <si>
    <t>Equipos Potenciales Evocados</t>
  </si>
  <si>
    <t>Densitómetros</t>
  </si>
  <si>
    <t>Ortopantomógrafos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</si>
</sst>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_-* #,##0_-;\-* #,##0_-;_-* &quot;-&quot;??_-;_-@_-"/>
  </numFmts>
  <fonts count="34" x14ac:knownFonts="1">
    <font>
      <sz val="11"/>
      <color theme="1"/>
      <name val="Calibri"/>
      <family val="2"/>
      <scheme val="minor"/>
    </font>
    <font>
      <sz val="11"/>
      <color rgb="FF48ACC6"/>
      <name val="Calibri"/>
      <family val="2"/>
      <scheme val="minor"/>
    </font>
    <font>
      <sz val="10"/>
      <color indexed="63"/>
      <name val="Calibri"/>
      <family val="2"/>
      <scheme val="minor"/>
    </font>
    <font>
      <b/>
      <sz val="36"/>
      <color rgb="FF48ACC6"/>
      <name val="Calibri"/>
      <family val="2"/>
      <scheme val="minor"/>
    </font>
    <font>
      <b/>
      <sz val="28"/>
      <color rgb="FF48ACC6"/>
      <name val="Calibri"/>
      <family val="2"/>
      <scheme val="minor"/>
    </font>
    <font>
      <b/>
      <sz val="28"/>
      <color theme="1" tint="0.499984740745262"/>
      <name val="Calibri"/>
      <family val="2"/>
      <scheme val="minor"/>
    </font>
    <font>
      <b/>
      <sz val="28"/>
      <color rgb="FFC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7F7F7F"/>
      <name val="Montserrat SemiBold"/>
    </font>
    <font>
      <sz val="8"/>
      <color rgb="FF7F7F7F"/>
      <name val="Montserrat Medium"/>
    </font>
    <font>
      <sz val="9"/>
      <color rgb="FF31849B"/>
      <name val="Montserrat Medium"/>
    </font>
    <font>
      <sz val="9"/>
      <color rgb="FF7F7F7F"/>
      <name val="Montserrat Medium"/>
    </font>
    <font>
      <i/>
      <sz val="8"/>
      <color rgb="FF7F7F7F"/>
      <name val="Montserrat Medium"/>
    </font>
    <font>
      <sz val="9"/>
      <color theme="1"/>
      <name val="Montserrat Medium"/>
    </font>
    <font>
      <sz val="10"/>
      <color theme="1"/>
      <name val="Montserrat Medium"/>
    </font>
    <font>
      <sz val="9"/>
      <color rgb="FF3898B2"/>
      <name val="Montserrat Medium"/>
    </font>
    <font>
      <b/>
      <sz val="9"/>
      <color rgb="FF3898B2"/>
      <name val="Montserrat Medium"/>
    </font>
    <font>
      <b/>
      <sz val="9"/>
      <color rgb="FF7F7F7F"/>
      <name val="Montserrat Medium"/>
    </font>
    <font>
      <b/>
      <sz val="10"/>
      <color rgb="FF595959"/>
      <name val="Montserrat SemiBold"/>
    </font>
    <font>
      <b/>
      <sz val="10"/>
      <color rgb="FF7F7F7F"/>
      <name val="Montserrat SemiBold"/>
    </font>
    <font>
      <sz val="9"/>
      <color rgb="FF31849B"/>
      <name val="Montserrat SemiBold"/>
    </font>
    <font>
      <sz val="10"/>
      <color rgb="FF595959"/>
      <name val="Montserrat SemiBold"/>
    </font>
    <font>
      <b/>
      <sz val="8"/>
      <color rgb="FF595959"/>
      <name val="Montserrat SemiBold"/>
    </font>
    <font>
      <sz val="8"/>
      <color rgb="FF31849B"/>
      <name val="Montserrat Medium"/>
    </font>
    <font>
      <sz val="9"/>
      <color rgb="FF7F7F7F"/>
      <name val="Montserrat SemiBold"/>
    </font>
    <font>
      <sz val="6"/>
      <color rgb="FF000080"/>
      <name val="Verdana"/>
      <family val="2"/>
    </font>
    <font>
      <sz val="9"/>
      <color rgb="FF595959"/>
      <name val="Montserrat SemiBold"/>
    </font>
    <font>
      <sz val="8"/>
      <color rgb="FF808080"/>
      <name val="Montserrat Medium"/>
    </font>
    <font>
      <b/>
      <sz val="9"/>
      <color rgb="FF7F7F7F"/>
      <name val="Montserrat SemiBold"/>
    </font>
    <font>
      <vertAlign val="superscript"/>
      <sz val="9"/>
      <color rgb="FF31849B"/>
      <name val="Montserrat Medium"/>
    </font>
    <font>
      <sz val="8"/>
      <color rgb="FF595959"/>
      <name val="Montserrat SemiBold"/>
    </font>
    <font>
      <b/>
      <sz val="8"/>
      <color rgb="FF7F7F7F"/>
      <name val="Montserrat SemiBold"/>
    </font>
    <font>
      <i/>
      <vertAlign val="superscript"/>
      <sz val="8"/>
      <color rgb="FF7F7F7F"/>
      <name val="Montserrat Medium"/>
    </font>
    <font>
      <b/>
      <i/>
      <sz val="8"/>
      <color rgb="FF7F7F7F"/>
      <name val="Montserrat Medium"/>
    </font>
  </fonts>
  <fills count="7">
    <fill>
      <patternFill patternType="none"/>
    </fill>
    <fill>
      <patternFill patternType="gray125"/>
    </fill>
    <fill>
      <patternFill patternType="solid">
        <fgColor rgb="FFEBF6F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theme="7" tint="0.39997558519241921"/>
        <bgColor indexed="64"/>
      </patternFill>
    </fill>
  </fills>
  <borders count="8">
    <border>
      <left/>
      <right/>
      <top/>
      <bottom/>
      <diagonal/>
    </border>
    <border>
      <left/>
      <right/>
      <top style="medium">
        <color rgb="FF92CDDC"/>
      </top>
      <bottom style="medium">
        <color rgb="FF92CDDC"/>
      </bottom>
      <diagonal/>
    </border>
    <border>
      <left/>
      <right/>
      <top/>
      <bottom style="medium">
        <color rgb="FF92CDDC"/>
      </bottom>
      <diagonal/>
    </border>
    <border>
      <left/>
      <right/>
      <top style="medium">
        <color rgb="FF92CDDC"/>
      </top>
      <bottom/>
      <diagonal/>
    </border>
    <border>
      <left/>
      <right/>
      <top/>
      <bottom style="medium">
        <color rgb="FFB6DDE8"/>
      </bottom>
      <diagonal/>
    </border>
    <border>
      <left/>
      <right/>
      <top style="medium">
        <color rgb="FFB6DDE8"/>
      </top>
      <bottom/>
      <diagonal/>
    </border>
    <border>
      <left/>
      <right/>
      <top style="medium">
        <color rgb="FFB6DDE8"/>
      </top>
      <bottom style="medium">
        <color rgb="FFB6DDE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/>
    <xf numFmtId="0" fontId="6" fillId="0" borderId="0" xfId="0" applyFont="1" applyAlignment="1">
      <alignment vertical="center"/>
    </xf>
    <xf numFmtId="0" fontId="0" fillId="0" borderId="0" xfId="0" applyFont="1" applyAlignment="1">
      <alignment horizontal="left"/>
    </xf>
    <xf numFmtId="0" fontId="0" fillId="0" borderId="0" xfId="0" applyFont="1" applyAlignment="1"/>
    <xf numFmtId="0" fontId="0" fillId="0" borderId="0" xfId="0" applyFont="1" applyAlignment="1">
      <alignment horizontal="right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justify" vertical="center"/>
    </xf>
    <xf numFmtId="0" fontId="10" fillId="0" borderId="1" xfId="0" applyFont="1" applyBorder="1" applyAlignment="1">
      <alignment horizontal="justify" vertical="center" wrapText="1"/>
    </xf>
    <xf numFmtId="3" fontId="11" fillId="2" borderId="1" xfId="0" applyNumberFormat="1" applyFont="1" applyFill="1" applyBorder="1" applyAlignment="1">
      <alignment horizontal="right" vertical="center" wrapText="1"/>
    </xf>
    <xf numFmtId="0" fontId="10" fillId="0" borderId="2" xfId="0" applyFont="1" applyBorder="1" applyAlignment="1">
      <alignment horizontal="justify" vertical="center" wrapText="1"/>
    </xf>
    <xf numFmtId="0" fontId="11" fillId="2" borderId="2" xfId="0" applyFont="1" applyFill="1" applyBorder="1" applyAlignment="1">
      <alignment horizontal="right" vertical="center" wrapText="1"/>
    </xf>
    <xf numFmtId="3" fontId="11" fillId="2" borderId="2" xfId="0" applyNumberFormat="1" applyFont="1" applyFill="1" applyBorder="1" applyAlignment="1">
      <alignment horizontal="right" vertical="center" wrapText="1"/>
    </xf>
    <xf numFmtId="10" fontId="11" fillId="2" borderId="2" xfId="0" applyNumberFormat="1" applyFont="1" applyFill="1" applyBorder="1" applyAlignment="1">
      <alignment horizontal="right" vertical="center" wrapText="1"/>
    </xf>
    <xf numFmtId="0" fontId="11" fillId="2" borderId="0" xfId="0" applyFont="1" applyFill="1" applyAlignment="1">
      <alignment horizontal="right" vertical="center" wrapText="1"/>
    </xf>
    <xf numFmtId="0" fontId="10" fillId="0" borderId="0" xfId="0" applyFont="1" applyAlignment="1">
      <alignment horizontal="justify" vertical="center" wrapText="1"/>
    </xf>
    <xf numFmtId="0" fontId="10" fillId="0" borderId="3" xfId="0" applyFont="1" applyBorder="1" applyAlignment="1">
      <alignment horizontal="justify" vertical="center" wrapText="1"/>
    </xf>
    <xf numFmtId="0" fontId="10" fillId="0" borderId="2" xfId="0" applyFont="1" applyBorder="1" applyAlignment="1">
      <alignment horizontal="justify" vertical="center" wrapText="1"/>
    </xf>
    <xf numFmtId="0" fontId="12" fillId="0" borderId="0" xfId="0" applyFont="1" applyAlignment="1">
      <alignment horizontal="justify" vertical="center"/>
    </xf>
    <xf numFmtId="0" fontId="10" fillId="0" borderId="4" xfId="0" applyFont="1" applyBorder="1" applyAlignment="1">
      <alignment horizontal="justify" vertical="center" wrapText="1"/>
    </xf>
    <xf numFmtId="3" fontId="9" fillId="2" borderId="4" xfId="0" applyNumberFormat="1" applyFont="1" applyFill="1" applyBorder="1" applyAlignment="1">
      <alignment horizontal="right" vertical="center" wrapText="1"/>
    </xf>
    <xf numFmtId="0" fontId="10" fillId="3" borderId="0" xfId="0" applyFont="1" applyFill="1" applyAlignment="1">
      <alignment horizontal="justify" vertical="center" wrapText="1"/>
    </xf>
    <xf numFmtId="3" fontId="9" fillId="2" borderId="0" xfId="0" applyNumberFormat="1" applyFont="1" applyFill="1" applyAlignment="1">
      <alignment horizontal="right" vertical="center" wrapText="1"/>
    </xf>
    <xf numFmtId="0" fontId="15" fillId="0" borderId="1" xfId="0" applyFont="1" applyBorder="1" applyAlignment="1">
      <alignment horizontal="justify" vertical="center" wrapText="1"/>
    </xf>
    <xf numFmtId="3" fontId="11" fillId="0" borderId="1" xfId="0" applyNumberFormat="1" applyFont="1" applyBorder="1" applyAlignment="1">
      <alignment horizontal="right" vertical="center" wrapText="1"/>
    </xf>
    <xf numFmtId="0" fontId="15" fillId="0" borderId="2" xfId="0" applyFont="1" applyBorder="1" applyAlignment="1">
      <alignment horizontal="justify" vertical="center" wrapText="1"/>
    </xf>
    <xf numFmtId="3" fontId="11" fillId="0" borderId="2" xfId="0" applyNumberFormat="1" applyFont="1" applyBorder="1" applyAlignment="1">
      <alignment horizontal="right" vertical="center" wrapText="1"/>
    </xf>
    <xf numFmtId="10" fontId="11" fillId="0" borderId="2" xfId="0" applyNumberFormat="1" applyFont="1" applyBorder="1" applyAlignment="1">
      <alignment horizontal="right" vertical="center" wrapText="1"/>
    </xf>
    <xf numFmtId="0" fontId="11" fillId="0" borderId="2" xfId="0" applyFont="1" applyBorder="1" applyAlignment="1">
      <alignment horizontal="right" vertical="center" wrapText="1"/>
    </xf>
    <xf numFmtId="0" fontId="16" fillId="4" borderId="2" xfId="0" applyFont="1" applyFill="1" applyBorder="1" applyAlignment="1">
      <alignment horizontal="justify" vertical="center" wrapText="1"/>
    </xf>
    <xf numFmtId="3" fontId="17" fillId="4" borderId="2" xfId="0" applyNumberFormat="1" applyFont="1" applyFill="1" applyBorder="1" applyAlignment="1">
      <alignment horizontal="right" vertical="center" wrapText="1"/>
    </xf>
    <xf numFmtId="0" fontId="15" fillId="0" borderId="4" xfId="0" applyFont="1" applyBorder="1" applyAlignment="1">
      <alignment horizontal="justify" vertical="center" wrapText="1"/>
    </xf>
    <xf numFmtId="3" fontId="11" fillId="2" borderId="4" xfId="0" applyNumberFormat="1" applyFont="1" applyFill="1" applyBorder="1" applyAlignment="1">
      <alignment horizontal="right" vertical="center" wrapText="1"/>
    </xf>
    <xf numFmtId="0" fontId="15" fillId="0" borderId="0" xfId="0" applyFont="1" applyAlignment="1">
      <alignment horizontal="justify" vertical="center" wrapText="1"/>
    </xf>
    <xf numFmtId="3" fontId="11" fillId="2" borderId="0" xfId="0" applyNumberFormat="1" applyFont="1" applyFill="1" applyAlignment="1">
      <alignment horizontal="right" vertical="center" wrapText="1"/>
    </xf>
    <xf numFmtId="0" fontId="18" fillId="5" borderId="1" xfId="0" applyFont="1" applyFill="1" applyBorder="1" applyAlignment="1">
      <alignment horizontal="justify" vertical="center" wrapText="1"/>
    </xf>
    <xf numFmtId="0" fontId="19" fillId="5" borderId="1" xfId="0" applyFont="1" applyFill="1" applyBorder="1" applyAlignment="1">
      <alignment horizontal="center" vertical="center" wrapText="1"/>
    </xf>
    <xf numFmtId="3" fontId="17" fillId="0" borderId="2" xfId="0" applyNumberFormat="1" applyFont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right" vertical="center" wrapText="1"/>
    </xf>
    <xf numFmtId="0" fontId="20" fillId="0" borderId="2" xfId="0" applyFont="1" applyBorder="1" applyAlignment="1">
      <alignment horizontal="justify" vertical="center" wrapText="1"/>
    </xf>
    <xf numFmtId="0" fontId="14" fillId="0" borderId="0" xfId="0" applyFont="1"/>
    <xf numFmtId="0" fontId="14" fillId="0" borderId="0" xfId="0" applyFont="1" applyAlignment="1">
      <alignment horizontal="justify" vertical="center"/>
    </xf>
    <xf numFmtId="0" fontId="11" fillId="2" borderId="4" xfId="0" applyFont="1" applyFill="1" applyBorder="1" applyAlignment="1">
      <alignment horizontal="right" vertical="center" wrapText="1"/>
    </xf>
    <xf numFmtId="0" fontId="10" fillId="3" borderId="4" xfId="0" applyFont="1" applyFill="1" applyBorder="1" applyAlignment="1">
      <alignment horizontal="justify" vertical="center" wrapText="1"/>
    </xf>
    <xf numFmtId="0" fontId="10" fillId="0" borderId="5" xfId="0" applyFont="1" applyBorder="1" applyAlignment="1">
      <alignment horizontal="justify" vertical="center" wrapText="1"/>
    </xf>
    <xf numFmtId="0" fontId="21" fillId="5" borderId="4" xfId="0" applyFont="1" applyFill="1" applyBorder="1" applyAlignment="1">
      <alignment horizontal="left" vertical="center" wrapText="1"/>
    </xf>
    <xf numFmtId="0" fontId="22" fillId="5" borderId="4" xfId="0" applyFont="1" applyFill="1" applyBorder="1" applyAlignment="1">
      <alignment horizontal="left" vertical="center" wrapText="1"/>
    </xf>
    <xf numFmtId="0" fontId="22" fillId="5" borderId="4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3" fontId="9" fillId="2" borderId="4" xfId="0" applyNumberFormat="1" applyFont="1" applyFill="1" applyBorder="1" applyAlignment="1">
      <alignment horizontal="center" vertical="center" wrapText="1"/>
    </xf>
    <xf numFmtId="3" fontId="9" fillId="3" borderId="4" xfId="0" applyNumberFormat="1" applyFont="1" applyFill="1" applyBorder="1" applyAlignment="1">
      <alignment horizontal="center" vertical="center" wrapText="1"/>
    </xf>
    <xf numFmtId="3" fontId="9" fillId="0" borderId="4" xfId="0" applyNumberFormat="1" applyFont="1" applyBorder="1" applyAlignment="1">
      <alignment horizontal="center" vertical="center" wrapText="1"/>
    </xf>
    <xf numFmtId="0" fontId="24" fillId="4" borderId="0" xfId="0" applyFont="1" applyFill="1" applyAlignment="1">
      <alignment horizontal="center" vertical="center" wrapText="1"/>
    </xf>
    <xf numFmtId="3" fontId="24" fillId="4" borderId="0" xfId="0" applyNumberFormat="1" applyFont="1" applyFill="1" applyAlignment="1">
      <alignment horizontal="center" vertical="center" wrapText="1"/>
    </xf>
    <xf numFmtId="0" fontId="13" fillId="0" borderId="0" xfId="0" applyFont="1" applyAlignment="1">
      <alignment vertical="center" wrapText="1"/>
    </xf>
    <xf numFmtId="0" fontId="21" fillId="5" borderId="4" xfId="0" applyFont="1" applyFill="1" applyBorder="1" applyAlignment="1">
      <alignment horizontal="justify" vertical="center" wrapText="1"/>
    </xf>
    <xf numFmtId="0" fontId="22" fillId="5" borderId="6" xfId="0" applyFont="1" applyFill="1" applyBorder="1" applyAlignment="1">
      <alignment horizontal="left" vertical="center" wrapText="1"/>
    </xf>
    <xf numFmtId="17" fontId="22" fillId="5" borderId="6" xfId="0" applyNumberFormat="1" applyFont="1" applyFill="1" applyBorder="1" applyAlignment="1">
      <alignment horizontal="center" vertical="center" wrapText="1"/>
    </xf>
    <xf numFmtId="0" fontId="23" fillId="3" borderId="6" xfId="0" applyFont="1" applyFill="1" applyBorder="1" applyAlignment="1">
      <alignment horizontal="left" vertical="center" wrapText="1"/>
    </xf>
    <xf numFmtId="0" fontId="9" fillId="3" borderId="6" xfId="0" applyFont="1" applyFill="1" applyBorder="1" applyAlignment="1">
      <alignment horizontal="center" vertical="center" wrapText="1"/>
    </xf>
    <xf numFmtId="3" fontId="9" fillId="2" borderId="6" xfId="0" applyNumberFormat="1" applyFont="1" applyFill="1" applyBorder="1" applyAlignment="1">
      <alignment horizontal="center" vertical="center" wrapText="1"/>
    </xf>
    <xf numFmtId="0" fontId="23" fillId="0" borderId="6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center" vertical="center" wrapText="1"/>
    </xf>
    <xf numFmtId="0" fontId="24" fillId="4" borderId="5" xfId="0" applyFont="1" applyFill="1" applyBorder="1" applyAlignment="1">
      <alignment horizontal="center" vertical="center" wrapText="1"/>
    </xf>
    <xf numFmtId="3" fontId="24" fillId="4" borderId="5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top"/>
    </xf>
    <xf numFmtId="0" fontId="7" fillId="6" borderId="7" xfId="0" applyFont="1" applyFill="1" applyBorder="1" applyAlignment="1">
      <alignment horizontal="center"/>
    </xf>
    <xf numFmtId="0" fontId="0" fillId="0" borderId="7" xfId="0" applyBorder="1"/>
    <xf numFmtId="49" fontId="7" fillId="6" borderId="7" xfId="0" applyNumberFormat="1" applyFont="1" applyFill="1" applyBorder="1" applyAlignment="1">
      <alignment horizontal="center"/>
    </xf>
    <xf numFmtId="49" fontId="0" fillId="0" borderId="7" xfId="0" applyNumberFormat="1" applyBorder="1"/>
    <xf numFmtId="168" fontId="0" fillId="0" borderId="7" xfId="0" applyNumberFormat="1" applyBorder="1"/>
    <xf numFmtId="10" fontId="0" fillId="0" borderId="7" xfId="0" applyNumberFormat="1" applyBorder="1"/>
    <xf numFmtId="49" fontId="7" fillId="0" borderId="7" xfId="0" applyNumberFormat="1" applyFont="1" applyFill="1" applyBorder="1"/>
    <xf numFmtId="10" fontId="7" fillId="0" borderId="7" xfId="0" applyNumberFormat="1" applyFont="1" applyBorder="1"/>
    <xf numFmtId="0" fontId="25" fillId="0" borderId="0" xfId="0" applyFont="1" applyAlignment="1">
      <alignment horizontal="justify" vertical="center"/>
    </xf>
    <xf numFmtId="0" fontId="21" fillId="5" borderId="1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14" fontId="11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14" fontId="11" fillId="0" borderId="3" xfId="0" applyNumberFormat="1" applyFont="1" applyBorder="1" applyAlignment="1">
      <alignment horizontal="center" vertical="center" wrapText="1"/>
    </xf>
    <xf numFmtId="14" fontId="11" fillId="0" borderId="2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right" vertical="center" wrapText="1"/>
    </xf>
    <xf numFmtId="0" fontId="11" fillId="0" borderId="2" xfId="0" applyFont="1" applyBorder="1" applyAlignment="1">
      <alignment horizontal="right" vertical="center" wrapText="1"/>
    </xf>
    <xf numFmtId="0" fontId="21" fillId="5" borderId="1" xfId="0" applyFont="1" applyFill="1" applyBorder="1" applyAlignment="1">
      <alignment horizontal="justify" vertical="center" wrapText="1"/>
    </xf>
    <xf numFmtId="0" fontId="9" fillId="0" borderId="2" xfId="0" applyFont="1" applyBorder="1" applyAlignment="1">
      <alignment horizontal="center" vertical="center" wrapText="1"/>
    </xf>
    <xf numFmtId="3" fontId="9" fillId="0" borderId="2" xfId="0" applyNumberFormat="1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0" fillId="4" borderId="2" xfId="0" applyFont="1" applyFill="1" applyBorder="1" applyAlignment="1">
      <alignment horizontal="justify" vertical="center" wrapText="1"/>
    </xf>
    <xf numFmtId="3" fontId="28" fillId="4" borderId="2" xfId="0" applyNumberFormat="1" applyFont="1" applyFill="1" applyBorder="1" applyAlignment="1">
      <alignment horizontal="center" vertical="center" wrapText="1"/>
    </xf>
    <xf numFmtId="3" fontId="24" fillId="4" borderId="2" xfId="0" applyNumberFormat="1" applyFont="1" applyFill="1" applyBorder="1" applyAlignment="1">
      <alignment horizontal="center" vertical="center" wrapText="1"/>
    </xf>
    <xf numFmtId="0" fontId="26" fillId="5" borderId="1" xfId="0" applyFont="1" applyFill="1" applyBorder="1" applyAlignment="1">
      <alignment horizontal="justify" vertical="center" wrapText="1"/>
    </xf>
    <xf numFmtId="0" fontId="30" fillId="5" borderId="2" xfId="0" applyFont="1" applyFill="1" applyBorder="1" applyAlignment="1">
      <alignment horizontal="justify" vertical="center" wrapText="1"/>
    </xf>
    <xf numFmtId="0" fontId="31" fillId="5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justify" vertical="center" wrapText="1"/>
    </xf>
    <xf numFmtId="0" fontId="32" fillId="0" borderId="0" xfId="0" applyFont="1" applyAlignment="1">
      <alignment horizontal="justify" vertical="center"/>
    </xf>
    <xf numFmtId="0" fontId="21" fillId="5" borderId="1" xfId="0" applyFont="1" applyFill="1" applyBorder="1" applyAlignment="1">
      <alignment horizontal="left" vertical="center" wrapText="1"/>
    </xf>
    <xf numFmtId="0" fontId="21" fillId="5" borderId="1" xfId="0" applyFont="1" applyFill="1" applyBorder="1" applyAlignment="1">
      <alignment horizontal="right" vertical="center" wrapText="1"/>
    </xf>
    <xf numFmtId="0" fontId="9" fillId="0" borderId="2" xfId="0" applyFont="1" applyBorder="1" applyAlignment="1">
      <alignment horizontal="right" vertical="center" wrapText="1"/>
    </xf>
    <xf numFmtId="0" fontId="21" fillId="5" borderId="1" xfId="0" applyFont="1" applyFill="1" applyBorder="1" applyAlignment="1">
      <alignment horizontal="right" vertical="center" wrapText="1"/>
    </xf>
    <xf numFmtId="0" fontId="9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48ACC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8"/>
  <sheetViews>
    <sheetView zoomScale="71" zoomScaleNormal="71" workbookViewId="0">
      <selection activeCell="A10" sqref="A10:G10"/>
    </sheetView>
  </sheetViews>
  <sheetFormatPr baseColWidth="10" defaultColWidth="11.453125" defaultRowHeight="14.5" x14ac:dyDescent="0.35"/>
  <cols>
    <col min="1" max="3" width="11.453125" style="2"/>
    <col min="4" max="4" width="69.1796875" style="2" customWidth="1"/>
    <col min="5" max="259" width="11.453125" style="2"/>
    <col min="260" max="260" width="69.1796875" style="2" customWidth="1"/>
    <col min="261" max="515" width="11.453125" style="2"/>
    <col min="516" max="516" width="69.1796875" style="2" customWidth="1"/>
    <col min="517" max="771" width="11.453125" style="2"/>
    <col min="772" max="772" width="69.1796875" style="2" customWidth="1"/>
    <col min="773" max="1027" width="11.453125" style="2"/>
    <col min="1028" max="1028" width="69.1796875" style="2" customWidth="1"/>
    <col min="1029" max="1283" width="11.453125" style="2"/>
    <col min="1284" max="1284" width="69.1796875" style="2" customWidth="1"/>
    <col min="1285" max="1539" width="11.453125" style="2"/>
    <col min="1540" max="1540" width="69.1796875" style="2" customWidth="1"/>
    <col min="1541" max="1795" width="11.453125" style="2"/>
    <col min="1796" max="1796" width="69.1796875" style="2" customWidth="1"/>
    <col min="1797" max="2051" width="11.453125" style="2"/>
    <col min="2052" max="2052" width="69.1796875" style="2" customWidth="1"/>
    <col min="2053" max="2307" width="11.453125" style="2"/>
    <col min="2308" max="2308" width="69.1796875" style="2" customWidth="1"/>
    <col min="2309" max="2563" width="11.453125" style="2"/>
    <col min="2564" max="2564" width="69.1796875" style="2" customWidth="1"/>
    <col min="2565" max="2819" width="11.453125" style="2"/>
    <col min="2820" max="2820" width="69.1796875" style="2" customWidth="1"/>
    <col min="2821" max="3075" width="11.453125" style="2"/>
    <col min="3076" max="3076" width="69.1796875" style="2" customWidth="1"/>
    <col min="3077" max="3331" width="11.453125" style="2"/>
    <col min="3332" max="3332" width="69.1796875" style="2" customWidth="1"/>
    <col min="3333" max="3587" width="11.453125" style="2"/>
    <col min="3588" max="3588" width="69.1796875" style="2" customWidth="1"/>
    <col min="3589" max="3843" width="11.453125" style="2"/>
    <col min="3844" max="3844" width="69.1796875" style="2" customWidth="1"/>
    <col min="3845" max="4099" width="11.453125" style="2"/>
    <col min="4100" max="4100" width="69.1796875" style="2" customWidth="1"/>
    <col min="4101" max="4355" width="11.453125" style="2"/>
    <col min="4356" max="4356" width="69.1796875" style="2" customWidth="1"/>
    <col min="4357" max="4611" width="11.453125" style="2"/>
    <col min="4612" max="4612" width="69.1796875" style="2" customWidth="1"/>
    <col min="4613" max="4867" width="11.453125" style="2"/>
    <col min="4868" max="4868" width="69.1796875" style="2" customWidth="1"/>
    <col min="4869" max="5123" width="11.453125" style="2"/>
    <col min="5124" max="5124" width="69.1796875" style="2" customWidth="1"/>
    <col min="5125" max="5379" width="11.453125" style="2"/>
    <col min="5380" max="5380" width="69.1796875" style="2" customWidth="1"/>
    <col min="5381" max="5635" width="11.453125" style="2"/>
    <col min="5636" max="5636" width="69.1796875" style="2" customWidth="1"/>
    <col min="5637" max="5891" width="11.453125" style="2"/>
    <col min="5892" max="5892" width="69.1796875" style="2" customWidth="1"/>
    <col min="5893" max="6147" width="11.453125" style="2"/>
    <col min="6148" max="6148" width="69.1796875" style="2" customWidth="1"/>
    <col min="6149" max="6403" width="11.453125" style="2"/>
    <col min="6404" max="6404" width="69.1796875" style="2" customWidth="1"/>
    <col min="6405" max="6659" width="11.453125" style="2"/>
    <col min="6660" max="6660" width="69.1796875" style="2" customWidth="1"/>
    <col min="6661" max="6915" width="11.453125" style="2"/>
    <col min="6916" max="6916" width="69.1796875" style="2" customWidth="1"/>
    <col min="6917" max="7171" width="11.453125" style="2"/>
    <col min="7172" max="7172" width="69.1796875" style="2" customWidth="1"/>
    <col min="7173" max="7427" width="11.453125" style="2"/>
    <col min="7428" max="7428" width="69.1796875" style="2" customWidth="1"/>
    <col min="7429" max="7683" width="11.453125" style="2"/>
    <col min="7684" max="7684" width="69.1796875" style="2" customWidth="1"/>
    <col min="7685" max="7939" width="11.453125" style="2"/>
    <col min="7940" max="7940" width="69.1796875" style="2" customWidth="1"/>
    <col min="7941" max="8195" width="11.453125" style="2"/>
    <col min="8196" max="8196" width="69.1796875" style="2" customWidth="1"/>
    <col min="8197" max="8451" width="11.453125" style="2"/>
    <col min="8452" max="8452" width="69.1796875" style="2" customWidth="1"/>
    <col min="8453" max="8707" width="11.453125" style="2"/>
    <col min="8708" max="8708" width="69.1796875" style="2" customWidth="1"/>
    <col min="8709" max="8963" width="11.453125" style="2"/>
    <col min="8964" max="8964" width="69.1796875" style="2" customWidth="1"/>
    <col min="8965" max="9219" width="11.453125" style="2"/>
    <col min="9220" max="9220" width="69.1796875" style="2" customWidth="1"/>
    <col min="9221" max="9475" width="11.453125" style="2"/>
    <col min="9476" max="9476" width="69.1796875" style="2" customWidth="1"/>
    <col min="9477" max="9731" width="11.453125" style="2"/>
    <col min="9732" max="9732" width="69.1796875" style="2" customWidth="1"/>
    <col min="9733" max="9987" width="11.453125" style="2"/>
    <col min="9988" max="9988" width="69.1796875" style="2" customWidth="1"/>
    <col min="9989" max="10243" width="11.453125" style="2"/>
    <col min="10244" max="10244" width="69.1796875" style="2" customWidth="1"/>
    <col min="10245" max="10499" width="11.453125" style="2"/>
    <col min="10500" max="10500" width="69.1796875" style="2" customWidth="1"/>
    <col min="10501" max="10755" width="11.453125" style="2"/>
    <col min="10756" max="10756" width="69.1796875" style="2" customWidth="1"/>
    <col min="10757" max="11011" width="11.453125" style="2"/>
    <col min="11012" max="11012" width="69.1796875" style="2" customWidth="1"/>
    <col min="11013" max="11267" width="11.453125" style="2"/>
    <col min="11268" max="11268" width="69.1796875" style="2" customWidth="1"/>
    <col min="11269" max="11523" width="11.453125" style="2"/>
    <col min="11524" max="11524" width="69.1796875" style="2" customWidth="1"/>
    <col min="11525" max="11779" width="11.453125" style="2"/>
    <col min="11780" max="11780" width="69.1796875" style="2" customWidth="1"/>
    <col min="11781" max="12035" width="11.453125" style="2"/>
    <col min="12036" max="12036" width="69.1796875" style="2" customWidth="1"/>
    <col min="12037" max="12291" width="11.453125" style="2"/>
    <col min="12292" max="12292" width="69.1796875" style="2" customWidth="1"/>
    <col min="12293" max="12547" width="11.453125" style="2"/>
    <col min="12548" max="12548" width="69.1796875" style="2" customWidth="1"/>
    <col min="12549" max="12803" width="11.453125" style="2"/>
    <col min="12804" max="12804" width="69.1796875" style="2" customWidth="1"/>
    <col min="12805" max="13059" width="11.453125" style="2"/>
    <col min="13060" max="13060" width="69.1796875" style="2" customWidth="1"/>
    <col min="13061" max="13315" width="11.453125" style="2"/>
    <col min="13316" max="13316" width="69.1796875" style="2" customWidth="1"/>
    <col min="13317" max="13571" width="11.453125" style="2"/>
    <col min="13572" max="13572" width="69.1796875" style="2" customWidth="1"/>
    <col min="13573" max="13827" width="11.453125" style="2"/>
    <col min="13828" max="13828" width="69.1796875" style="2" customWidth="1"/>
    <col min="13829" max="14083" width="11.453125" style="2"/>
    <col min="14084" max="14084" width="69.1796875" style="2" customWidth="1"/>
    <col min="14085" max="14339" width="11.453125" style="2"/>
    <col min="14340" max="14340" width="69.1796875" style="2" customWidth="1"/>
    <col min="14341" max="14595" width="11.453125" style="2"/>
    <col min="14596" max="14596" width="69.1796875" style="2" customWidth="1"/>
    <col min="14597" max="14851" width="11.453125" style="2"/>
    <col min="14852" max="14852" width="69.1796875" style="2" customWidth="1"/>
    <col min="14853" max="15107" width="11.453125" style="2"/>
    <col min="15108" max="15108" width="69.1796875" style="2" customWidth="1"/>
    <col min="15109" max="15363" width="11.453125" style="2"/>
    <col min="15364" max="15364" width="69.1796875" style="2" customWidth="1"/>
    <col min="15365" max="15619" width="11.453125" style="2"/>
    <col min="15620" max="15620" width="69.1796875" style="2" customWidth="1"/>
    <col min="15621" max="15875" width="11.453125" style="2"/>
    <col min="15876" max="15876" width="69.1796875" style="2" customWidth="1"/>
    <col min="15877" max="16131" width="11.453125" style="2"/>
    <col min="16132" max="16132" width="69.1796875" style="2" customWidth="1"/>
    <col min="16133" max="16384" width="11.453125" style="2"/>
  </cols>
  <sheetData>
    <row r="3" spans="1:7" x14ac:dyDescent="0.35">
      <c r="B3" s="3"/>
    </row>
    <row r="4" spans="1:7" ht="46" x14ac:dyDescent="0.35">
      <c r="A4" s="8" t="s">
        <v>1</v>
      </c>
      <c r="B4" s="8"/>
      <c r="C4" s="8"/>
      <c r="D4" s="8"/>
      <c r="E4" s="8"/>
      <c r="F4" s="8"/>
      <c r="G4" s="8"/>
    </row>
    <row r="5" spans="1:7" x14ac:dyDescent="0.35">
      <c r="A5" s="1"/>
      <c r="B5" s="1"/>
      <c r="C5" s="1"/>
      <c r="D5" s="1"/>
      <c r="E5" s="1"/>
      <c r="F5" s="1"/>
      <c r="G5" s="1"/>
    </row>
    <row r="6" spans="1:7" x14ac:dyDescent="0.35">
      <c r="A6" s="1"/>
      <c r="B6" s="1"/>
      <c r="C6" s="1"/>
      <c r="D6" s="1"/>
      <c r="E6" s="1"/>
      <c r="F6" s="1"/>
      <c r="G6" s="1"/>
    </row>
    <row r="7" spans="1:7" x14ac:dyDescent="0.35">
      <c r="A7" s="1"/>
      <c r="B7" s="1"/>
      <c r="C7" s="1"/>
      <c r="D7" s="1"/>
      <c r="E7" s="1"/>
      <c r="F7" s="1"/>
      <c r="G7" s="1"/>
    </row>
    <row r="8" spans="1:7" x14ac:dyDescent="0.35">
      <c r="A8" s="1"/>
      <c r="B8" s="1"/>
      <c r="C8" s="1"/>
      <c r="D8" s="1"/>
      <c r="E8" s="1"/>
      <c r="F8" s="1"/>
      <c r="G8" s="1"/>
    </row>
    <row r="9" spans="1:7" x14ac:dyDescent="0.35">
      <c r="A9" s="1"/>
      <c r="B9" s="1"/>
      <c r="C9" s="1"/>
      <c r="D9" s="1"/>
      <c r="E9" s="1"/>
      <c r="F9" s="1"/>
      <c r="G9" s="1"/>
    </row>
    <row r="10" spans="1:7" ht="36" x14ac:dyDescent="0.35">
      <c r="A10" s="9" t="s">
        <v>2</v>
      </c>
      <c r="B10" s="9"/>
      <c r="C10" s="9"/>
      <c r="D10" s="9"/>
      <c r="E10" s="9"/>
      <c r="F10" s="9"/>
      <c r="G10" s="9"/>
    </row>
    <row r="14" spans="1:7" ht="36" x14ac:dyDescent="0.35">
      <c r="A14" s="10" t="s">
        <v>0</v>
      </c>
      <c r="B14" s="10"/>
      <c r="C14" s="10"/>
      <c r="D14" s="10"/>
      <c r="E14" s="10"/>
      <c r="F14" s="10"/>
      <c r="G14" s="10"/>
    </row>
    <row r="18" spans="1:8" ht="36" x14ac:dyDescent="0.35">
      <c r="A18" s="10"/>
      <c r="B18" s="10"/>
      <c r="C18" s="10"/>
      <c r="D18" s="10"/>
      <c r="E18" s="10"/>
      <c r="F18" s="10"/>
      <c r="G18" s="10"/>
      <c r="H18" s="4"/>
    </row>
  </sheetData>
  <mergeCells count="4">
    <mergeCell ref="A4:G4"/>
    <mergeCell ref="A10:G10"/>
    <mergeCell ref="A14:G14"/>
    <mergeCell ref="A18:G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1"/>
  <sheetViews>
    <sheetView workbookViewId="0">
      <selection sqref="A1:D61"/>
    </sheetView>
  </sheetViews>
  <sheetFormatPr baseColWidth="10" defaultColWidth="11.453125" defaultRowHeight="14.5" x14ac:dyDescent="0.35"/>
  <cols>
    <col min="1" max="1" width="11.453125" style="6"/>
    <col min="2" max="16384" width="11.453125" style="2"/>
  </cols>
  <sheetData>
    <row r="1" spans="1:4" ht="60.5" thickBot="1" x14ac:dyDescent="0.4">
      <c r="A1" s="11" t="s">
        <v>3</v>
      </c>
      <c r="B1"/>
      <c r="C1"/>
      <c r="D1"/>
    </row>
    <row r="2" spans="1:4" ht="15" thickBot="1" x14ac:dyDescent="0.4">
      <c r="A2" s="12" t="s">
        <v>4</v>
      </c>
      <c r="B2" s="13">
        <v>29868</v>
      </c>
      <c r="C2"/>
      <c r="D2"/>
    </row>
    <row r="3" spans="1:4" ht="28.5" thickBot="1" x14ac:dyDescent="0.4">
      <c r="A3" s="14" t="s">
        <v>5</v>
      </c>
      <c r="B3" s="15">
        <v>7.19</v>
      </c>
      <c r="C3"/>
      <c r="D3"/>
    </row>
    <row r="4" spans="1:4" ht="15" thickBot="1" x14ac:dyDescent="0.4">
      <c r="A4" s="14" t="s">
        <v>6</v>
      </c>
      <c r="B4" s="15">
        <v>1.1476</v>
      </c>
      <c r="C4"/>
      <c r="D4"/>
    </row>
    <row r="5" spans="1:4" ht="28.5" thickBot="1" x14ac:dyDescent="0.4">
      <c r="A5" s="14" t="s">
        <v>7</v>
      </c>
      <c r="B5" s="16">
        <v>29980</v>
      </c>
      <c r="C5"/>
      <c r="D5"/>
    </row>
    <row r="6" spans="1:4" ht="28.5" thickBot="1" x14ac:dyDescent="0.4">
      <c r="A6" s="14" t="s">
        <v>8</v>
      </c>
      <c r="B6" s="16">
        <v>19321</v>
      </c>
      <c r="C6"/>
      <c r="D6"/>
    </row>
    <row r="7" spans="1:4" ht="28.5" thickBot="1" x14ac:dyDescent="0.4">
      <c r="A7" s="14" t="s">
        <v>9</v>
      </c>
      <c r="B7" s="16">
        <v>149779</v>
      </c>
      <c r="C7"/>
      <c r="D7"/>
    </row>
    <row r="8" spans="1:4" ht="28.5" thickBot="1" x14ac:dyDescent="0.4">
      <c r="A8" s="14" t="s">
        <v>10</v>
      </c>
      <c r="B8" s="17">
        <v>0.12590000000000001</v>
      </c>
      <c r="C8"/>
      <c r="D8"/>
    </row>
    <row r="9" spans="1:4" ht="42.5" thickBot="1" x14ac:dyDescent="0.4">
      <c r="A9" s="14" t="s">
        <v>11</v>
      </c>
      <c r="B9" s="16">
        <v>70263</v>
      </c>
      <c r="C9"/>
      <c r="D9"/>
    </row>
    <row r="10" spans="1:4" ht="54.5" customHeight="1" x14ac:dyDescent="0.35">
      <c r="A10" s="20" t="s">
        <v>12</v>
      </c>
      <c r="B10" s="18" t="s">
        <v>13</v>
      </c>
      <c r="C10"/>
      <c r="D10"/>
    </row>
    <row r="11" spans="1:4" x14ac:dyDescent="0.35">
      <c r="A11" s="19"/>
      <c r="B11" s="18" t="s">
        <v>14</v>
      </c>
      <c r="C11"/>
      <c r="D11"/>
    </row>
    <row r="12" spans="1:4" ht="15" thickBot="1" x14ac:dyDescent="0.4">
      <c r="A12" s="21"/>
      <c r="B12" s="15" t="s">
        <v>15</v>
      </c>
      <c r="C12"/>
      <c r="D12"/>
    </row>
    <row r="13" spans="1:4" ht="98.5" thickBot="1" x14ac:dyDescent="0.4">
      <c r="A13" s="14" t="s">
        <v>16</v>
      </c>
      <c r="B13" s="16">
        <v>8208</v>
      </c>
      <c r="C13"/>
      <c r="D13"/>
    </row>
    <row r="14" spans="1:4" ht="98.5" thickBot="1" x14ac:dyDescent="0.4">
      <c r="A14" s="14" t="s">
        <v>17</v>
      </c>
      <c r="B14" s="16">
        <v>2678</v>
      </c>
      <c r="C14"/>
      <c r="D14"/>
    </row>
    <row r="15" spans="1:4" ht="15" thickBot="1" x14ac:dyDescent="0.4">
      <c r="A15" s="14" t="s">
        <v>18</v>
      </c>
      <c r="B15" s="16">
        <v>1604</v>
      </c>
      <c r="C15"/>
      <c r="D15"/>
    </row>
    <row r="16" spans="1:4" ht="15" thickBot="1" x14ac:dyDescent="0.4">
      <c r="A16" s="14" t="s">
        <v>19</v>
      </c>
      <c r="B16" s="17">
        <v>0.24560000000000001</v>
      </c>
      <c r="C16"/>
      <c r="D16"/>
    </row>
    <row r="17" spans="1:4" x14ac:dyDescent="0.35">
      <c r="A17" s="22"/>
      <c r="B17"/>
      <c r="C17"/>
      <c r="D17"/>
    </row>
    <row r="18" spans="1:4" x14ac:dyDescent="0.35">
      <c r="A18" s="22"/>
      <c r="B18"/>
      <c r="C18"/>
      <c r="D18"/>
    </row>
    <row r="19" spans="1:4" ht="90" x14ac:dyDescent="0.35">
      <c r="A19" s="11" t="s">
        <v>20</v>
      </c>
      <c r="B19"/>
      <c r="C19"/>
      <c r="D19"/>
    </row>
    <row r="20" spans="1:4" ht="15" thickBot="1" x14ac:dyDescent="0.4">
      <c r="A20" s="23" t="s">
        <v>21</v>
      </c>
      <c r="B20" s="24">
        <v>5434</v>
      </c>
      <c r="C20"/>
      <c r="D20"/>
    </row>
    <row r="21" spans="1:4" x14ac:dyDescent="0.35">
      <c r="A21" s="25" t="s">
        <v>22</v>
      </c>
      <c r="B21" s="26">
        <v>107160</v>
      </c>
      <c r="C21"/>
      <c r="D21"/>
    </row>
    <row r="22" spans="1:4" ht="15" x14ac:dyDescent="0.35">
      <c r="A22" s="11"/>
      <c r="B22"/>
      <c r="C22"/>
      <c r="D22"/>
    </row>
    <row r="23" spans="1:4" ht="30.5" thickBot="1" x14ac:dyDescent="0.4">
      <c r="A23" s="11" t="s">
        <v>23</v>
      </c>
      <c r="B23"/>
      <c r="C23"/>
      <c r="D23"/>
    </row>
    <row r="24" spans="1:4" ht="28.5" thickBot="1" x14ac:dyDescent="0.4">
      <c r="A24" s="27" t="s">
        <v>24</v>
      </c>
      <c r="B24" s="28">
        <v>250183</v>
      </c>
      <c r="C24"/>
      <c r="D24"/>
    </row>
    <row r="25" spans="1:4" ht="28.5" thickBot="1" x14ac:dyDescent="0.4">
      <c r="A25" s="29" t="s">
        <v>25</v>
      </c>
      <c r="B25" s="30">
        <v>626684</v>
      </c>
      <c r="C25"/>
      <c r="D25"/>
    </row>
    <row r="26" spans="1:4" ht="84.5" thickBot="1" x14ac:dyDescent="0.4">
      <c r="A26" s="29" t="s">
        <v>26</v>
      </c>
      <c r="B26" s="31">
        <v>0.46100000000000002</v>
      </c>
      <c r="C26"/>
      <c r="D26"/>
    </row>
    <row r="27" spans="1:4" ht="42.5" thickBot="1" x14ac:dyDescent="0.4">
      <c r="A27" s="29" t="s">
        <v>27</v>
      </c>
      <c r="B27" s="32">
        <v>2.5</v>
      </c>
      <c r="C27"/>
      <c r="D27"/>
    </row>
    <row r="28" spans="1:4" ht="15" thickBot="1" x14ac:dyDescent="0.4">
      <c r="A28" s="33" t="s">
        <v>28</v>
      </c>
      <c r="B28" s="34">
        <v>876867</v>
      </c>
      <c r="C28"/>
      <c r="D28"/>
    </row>
    <row r="29" spans="1:4" ht="15" x14ac:dyDescent="0.35">
      <c r="A29" s="11"/>
      <c r="B29"/>
      <c r="C29"/>
      <c r="D29"/>
    </row>
    <row r="30" spans="1:4" ht="105" x14ac:dyDescent="0.35">
      <c r="A30" s="11" t="s">
        <v>29</v>
      </c>
      <c r="B30"/>
      <c r="C30"/>
      <c r="D30"/>
    </row>
    <row r="31" spans="1:4" ht="42.5" thickBot="1" x14ac:dyDescent="0.4">
      <c r="A31" s="35" t="s">
        <v>30</v>
      </c>
      <c r="B31" s="36">
        <v>13525</v>
      </c>
      <c r="C31"/>
      <c r="D31"/>
    </row>
    <row r="32" spans="1:4" ht="42" x14ac:dyDescent="0.35">
      <c r="A32" s="37" t="s">
        <v>31</v>
      </c>
      <c r="B32" s="38">
        <v>22026</v>
      </c>
      <c r="C32"/>
      <c r="D32"/>
    </row>
    <row r="33" spans="1:4" ht="15" x14ac:dyDescent="0.35">
      <c r="A33" s="11"/>
      <c r="B33"/>
      <c r="C33"/>
      <c r="D33"/>
    </row>
    <row r="34" spans="1:4" ht="30.5" thickBot="1" x14ac:dyDescent="0.4">
      <c r="A34" s="11" t="s">
        <v>32</v>
      </c>
      <c r="B34"/>
      <c r="C34"/>
      <c r="D34"/>
    </row>
    <row r="35" spans="1:4" ht="30.5" thickBot="1" x14ac:dyDescent="0.4">
      <c r="A35" s="39"/>
      <c r="B35" s="40" t="s">
        <v>33</v>
      </c>
      <c r="C35" s="40" t="s">
        <v>5</v>
      </c>
      <c r="D35" s="40" t="s">
        <v>6</v>
      </c>
    </row>
    <row r="36" spans="1:4" ht="28.5" thickBot="1" x14ac:dyDescent="0.4">
      <c r="A36" s="14" t="s">
        <v>34</v>
      </c>
      <c r="B36" s="41">
        <v>18325</v>
      </c>
      <c r="C36" s="42">
        <v>7.46</v>
      </c>
      <c r="D36" s="43">
        <v>0.78580000000000005</v>
      </c>
    </row>
    <row r="37" spans="1:4" ht="28.5" thickBot="1" x14ac:dyDescent="0.4">
      <c r="A37" s="14" t="s">
        <v>35</v>
      </c>
      <c r="B37" s="41">
        <v>11535</v>
      </c>
      <c r="C37" s="42">
        <v>6.75</v>
      </c>
      <c r="D37" s="43">
        <v>1.7231000000000001</v>
      </c>
    </row>
    <row r="38" spans="1:4" ht="15" x14ac:dyDescent="0.35">
      <c r="A38" s="11"/>
      <c r="B38"/>
      <c r="C38"/>
      <c r="D38"/>
    </row>
    <row r="39" spans="1:4" ht="15" x14ac:dyDescent="0.35">
      <c r="A39" s="11"/>
      <c r="B39"/>
      <c r="C39"/>
      <c r="D39"/>
    </row>
    <row r="40" spans="1:4" ht="30.5" thickBot="1" x14ac:dyDescent="0.4">
      <c r="A40" s="11" t="s">
        <v>36</v>
      </c>
      <c r="B40"/>
      <c r="C40"/>
      <c r="D40"/>
    </row>
    <row r="41" spans="1:4" ht="28.5" thickBot="1" x14ac:dyDescent="0.4">
      <c r="A41" s="12" t="s">
        <v>37</v>
      </c>
      <c r="B41" s="44">
        <v>12</v>
      </c>
      <c r="C41"/>
      <c r="D41"/>
    </row>
    <row r="42" spans="1:4" ht="28.5" thickBot="1" x14ac:dyDescent="0.4">
      <c r="A42" s="14" t="s">
        <v>38</v>
      </c>
      <c r="B42" s="15">
        <v>933</v>
      </c>
      <c r="C42"/>
      <c r="D42"/>
    </row>
    <row r="43" spans="1:4" ht="28.5" thickBot="1" x14ac:dyDescent="0.4">
      <c r="A43" s="14" t="s">
        <v>39</v>
      </c>
      <c r="B43" s="16">
        <v>2762</v>
      </c>
      <c r="C43"/>
      <c r="D43"/>
    </row>
    <row r="44" spans="1:4" ht="28.5" thickBot="1" x14ac:dyDescent="0.4">
      <c r="A44" s="14" t="s">
        <v>40</v>
      </c>
      <c r="B44" s="16">
        <v>1373</v>
      </c>
      <c r="C44"/>
      <c r="D44"/>
    </row>
    <row r="45" spans="1:4" ht="15" thickBot="1" x14ac:dyDescent="0.4">
      <c r="A45" s="14" t="s">
        <v>41</v>
      </c>
      <c r="B45" s="15">
        <v>484</v>
      </c>
      <c r="C45"/>
      <c r="D45"/>
    </row>
    <row r="46" spans="1:4" ht="15" thickBot="1" x14ac:dyDescent="0.4">
      <c r="A46" s="45" t="s">
        <v>28</v>
      </c>
      <c r="B46" s="16">
        <v>5564</v>
      </c>
      <c r="C46"/>
      <c r="D46"/>
    </row>
    <row r="47" spans="1:4" ht="15" x14ac:dyDescent="0.35">
      <c r="A47" s="47"/>
      <c r="B47"/>
      <c r="C47"/>
      <c r="D47"/>
    </row>
    <row r="48" spans="1:4" ht="15" x14ac:dyDescent="0.35">
      <c r="A48" s="47"/>
      <c r="B48"/>
      <c r="C48"/>
      <c r="D48"/>
    </row>
    <row r="49" spans="1:4" ht="60" x14ac:dyDescent="0.35">
      <c r="A49" s="11" t="s">
        <v>42</v>
      </c>
      <c r="B49"/>
      <c r="C49"/>
      <c r="D49"/>
    </row>
    <row r="50" spans="1:4" ht="28.5" thickBot="1" x14ac:dyDescent="0.4">
      <c r="A50" s="23" t="s">
        <v>43</v>
      </c>
      <c r="B50" s="48" t="s">
        <v>44</v>
      </c>
      <c r="C50"/>
      <c r="D50"/>
    </row>
    <row r="51" spans="1:4" ht="28.5" thickBot="1" x14ac:dyDescent="0.4">
      <c r="A51" s="49" t="s">
        <v>45</v>
      </c>
      <c r="B51" s="48" t="s">
        <v>46</v>
      </c>
      <c r="C51"/>
      <c r="D51"/>
    </row>
    <row r="52" spans="1:4" ht="28.5" thickBot="1" x14ac:dyDescent="0.4">
      <c r="A52" s="23" t="s">
        <v>47</v>
      </c>
      <c r="B52" s="48" t="s">
        <v>48</v>
      </c>
      <c r="C52"/>
      <c r="D52"/>
    </row>
    <row r="53" spans="1:4" ht="42.5" thickBot="1" x14ac:dyDescent="0.4">
      <c r="A53" s="49" t="s">
        <v>49</v>
      </c>
      <c r="B53" s="48" t="s">
        <v>50</v>
      </c>
      <c r="C53"/>
      <c r="D53"/>
    </row>
    <row r="54" spans="1:4" ht="42" x14ac:dyDescent="0.35">
      <c r="A54" s="50" t="s">
        <v>51</v>
      </c>
      <c r="B54" s="18" t="s">
        <v>52</v>
      </c>
      <c r="C54"/>
      <c r="D54"/>
    </row>
    <row r="55" spans="1:4" ht="42" x14ac:dyDescent="0.35">
      <c r="A55" s="19"/>
      <c r="B55" s="18" t="s">
        <v>53</v>
      </c>
      <c r="C55"/>
      <c r="D55"/>
    </row>
    <row r="56" spans="1:4" ht="70" x14ac:dyDescent="0.35">
      <c r="A56" s="19"/>
      <c r="B56" s="18" t="s">
        <v>54</v>
      </c>
      <c r="C56"/>
      <c r="D56"/>
    </row>
    <row r="57" spans="1:4" ht="15" x14ac:dyDescent="0.35">
      <c r="A57" s="11"/>
      <c r="B57"/>
      <c r="C57"/>
      <c r="D57"/>
    </row>
    <row r="58" spans="1:4" ht="30.5" thickBot="1" x14ac:dyDescent="0.4">
      <c r="A58" s="11" t="s">
        <v>55</v>
      </c>
      <c r="B58"/>
      <c r="C58"/>
      <c r="D58"/>
    </row>
    <row r="59" spans="1:4" ht="42.5" thickBot="1" x14ac:dyDescent="0.4">
      <c r="A59" s="12" t="s">
        <v>56</v>
      </c>
      <c r="B59" s="44">
        <v>923</v>
      </c>
      <c r="C59"/>
      <c r="D59"/>
    </row>
    <row r="60" spans="1:4" ht="42.5" thickBot="1" x14ac:dyDescent="0.4">
      <c r="A60" s="14" t="s">
        <v>57</v>
      </c>
      <c r="B60" s="15">
        <v>39</v>
      </c>
      <c r="C60"/>
      <c r="D60"/>
    </row>
    <row r="61" spans="1:4" ht="42.5" thickBot="1" x14ac:dyDescent="0.4">
      <c r="A61" s="14" t="s">
        <v>58</v>
      </c>
      <c r="B61" s="16">
        <v>1364</v>
      </c>
      <c r="C61"/>
      <c r="D61"/>
    </row>
  </sheetData>
  <mergeCells count="2">
    <mergeCell ref="A10:A12"/>
    <mergeCell ref="A54:A5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topLeftCell="A3" workbookViewId="0">
      <selection activeCell="M19" sqref="M19"/>
    </sheetView>
  </sheetViews>
  <sheetFormatPr baseColWidth="10" defaultColWidth="11.453125" defaultRowHeight="14.5" x14ac:dyDescent="0.35"/>
  <cols>
    <col min="1" max="1" width="11.453125" style="6"/>
    <col min="2" max="16384" width="11.453125" style="2"/>
  </cols>
  <sheetData>
    <row r="1" spans="1:11" ht="15.5" thickBot="1" x14ac:dyDescent="0.4">
      <c r="A1" s="61"/>
      <c r="B1" s="61"/>
      <c r="C1" s="51"/>
      <c r="D1" s="61" t="s">
        <v>59</v>
      </c>
      <c r="E1" s="61"/>
      <c r="F1" s="61"/>
      <c r="G1" s="61"/>
      <c r="H1" s="61"/>
      <c r="I1" s="61"/>
      <c r="J1" s="61"/>
      <c r="K1" s="61"/>
    </row>
    <row r="2" spans="1:11" ht="25.5" thickBot="1" x14ac:dyDescent="0.4">
      <c r="A2" s="52" t="s">
        <v>60</v>
      </c>
      <c r="B2" s="62" t="s">
        <v>61</v>
      </c>
      <c r="C2" s="62"/>
      <c r="D2" s="62"/>
      <c r="E2" s="53" t="s">
        <v>62</v>
      </c>
      <c r="F2" s="63">
        <v>42064</v>
      </c>
      <c r="G2" s="63"/>
      <c r="H2" s="53" t="s">
        <v>63</v>
      </c>
      <c r="I2" s="53" t="s">
        <v>64</v>
      </c>
      <c r="J2" s="53" t="s">
        <v>65</v>
      </c>
      <c r="K2" s="53" t="s">
        <v>28</v>
      </c>
    </row>
    <row r="3" spans="1:11" ht="15" thickBot="1" x14ac:dyDescent="0.4">
      <c r="A3" s="64" t="s">
        <v>66</v>
      </c>
      <c r="B3" s="64"/>
      <c r="C3" s="54" t="s">
        <v>67</v>
      </c>
      <c r="D3" s="65">
        <v>314</v>
      </c>
      <c r="E3" s="65"/>
      <c r="F3" s="66">
        <v>1656</v>
      </c>
      <c r="G3" s="66"/>
      <c r="H3" s="56">
        <v>10615</v>
      </c>
      <c r="I3" s="55">
        <v>1536</v>
      </c>
      <c r="J3" s="56">
        <v>1186</v>
      </c>
      <c r="K3" s="55">
        <v>15307</v>
      </c>
    </row>
    <row r="4" spans="1:11" ht="15" thickBot="1" x14ac:dyDescent="0.4">
      <c r="A4" s="67" t="s">
        <v>68</v>
      </c>
      <c r="B4" s="67"/>
      <c r="C4" s="54" t="s">
        <v>67</v>
      </c>
      <c r="D4" s="68">
        <v>331</v>
      </c>
      <c r="E4" s="68"/>
      <c r="F4" s="66">
        <v>2144</v>
      </c>
      <c r="G4" s="66"/>
      <c r="H4" s="57">
        <v>16735</v>
      </c>
      <c r="I4" s="55">
        <v>2937</v>
      </c>
      <c r="J4" s="57">
        <v>1482</v>
      </c>
      <c r="K4" s="55">
        <v>23629</v>
      </c>
    </row>
    <row r="5" spans="1:11" ht="15" thickBot="1" x14ac:dyDescent="0.4">
      <c r="A5" s="64" t="s">
        <v>69</v>
      </c>
      <c r="B5" s="64"/>
      <c r="C5" s="54" t="s">
        <v>67</v>
      </c>
      <c r="D5" s="65">
        <v>410</v>
      </c>
      <c r="E5" s="65"/>
      <c r="F5" s="66">
        <v>1879</v>
      </c>
      <c r="G5" s="66"/>
      <c r="H5" s="56">
        <v>15793</v>
      </c>
      <c r="I5" s="55">
        <v>3262</v>
      </c>
      <c r="J5" s="56">
        <v>1684</v>
      </c>
      <c r="K5" s="55">
        <v>23028</v>
      </c>
    </row>
    <row r="6" spans="1:11" ht="15" thickBot="1" x14ac:dyDescent="0.4">
      <c r="A6" s="67" t="s">
        <v>70</v>
      </c>
      <c r="B6" s="67"/>
      <c r="C6" s="54" t="s">
        <v>67</v>
      </c>
      <c r="D6" s="68">
        <v>598</v>
      </c>
      <c r="E6" s="68"/>
      <c r="F6" s="66">
        <v>2996</v>
      </c>
      <c r="G6" s="66"/>
      <c r="H6" s="57">
        <v>23236</v>
      </c>
      <c r="I6" s="55">
        <v>4708</v>
      </c>
      <c r="J6" s="57">
        <v>2177</v>
      </c>
      <c r="K6" s="55">
        <v>33715</v>
      </c>
    </row>
    <row r="7" spans="1:11" ht="15" thickBot="1" x14ac:dyDescent="0.4">
      <c r="A7" s="64" t="s">
        <v>71</v>
      </c>
      <c r="B7" s="64"/>
      <c r="C7" s="54" t="s">
        <v>67</v>
      </c>
      <c r="D7" s="65">
        <v>782</v>
      </c>
      <c r="E7" s="65"/>
      <c r="F7" s="66">
        <v>3908</v>
      </c>
      <c r="G7" s="66"/>
      <c r="H7" s="56">
        <v>26725</v>
      </c>
      <c r="I7" s="55">
        <v>5589</v>
      </c>
      <c r="J7" s="56">
        <v>2783</v>
      </c>
      <c r="K7" s="55">
        <v>39787</v>
      </c>
    </row>
    <row r="8" spans="1:11" ht="15" thickBot="1" x14ac:dyDescent="0.4">
      <c r="A8" s="67" t="s">
        <v>72</v>
      </c>
      <c r="B8" s="67"/>
      <c r="C8" s="54" t="s">
        <v>67</v>
      </c>
      <c r="D8" s="68">
        <v>386</v>
      </c>
      <c r="E8" s="68"/>
      <c r="F8" s="66">
        <v>2468</v>
      </c>
      <c r="G8" s="66"/>
      <c r="H8" s="57">
        <v>15313</v>
      </c>
      <c r="I8" s="55">
        <v>3157</v>
      </c>
      <c r="J8" s="57">
        <v>1815</v>
      </c>
      <c r="K8" s="55">
        <v>23139</v>
      </c>
    </row>
    <row r="9" spans="1:11" ht="15" thickBot="1" x14ac:dyDescent="0.4">
      <c r="A9" s="64" t="s">
        <v>73</v>
      </c>
      <c r="B9" s="64"/>
      <c r="C9" s="54" t="s">
        <v>67</v>
      </c>
      <c r="D9" s="65">
        <v>770</v>
      </c>
      <c r="E9" s="65"/>
      <c r="F9" s="66">
        <v>5300</v>
      </c>
      <c r="G9" s="66"/>
      <c r="H9" s="56">
        <v>34788</v>
      </c>
      <c r="I9" s="55">
        <v>5879</v>
      </c>
      <c r="J9" s="56">
        <v>3088</v>
      </c>
      <c r="K9" s="55">
        <v>49825</v>
      </c>
    </row>
    <row r="10" spans="1:11" ht="15" thickBot="1" x14ac:dyDescent="0.4">
      <c r="A10" s="67" t="s">
        <v>74</v>
      </c>
      <c r="B10" s="67"/>
      <c r="C10" s="54" t="s">
        <v>67</v>
      </c>
      <c r="D10" s="68">
        <v>370</v>
      </c>
      <c r="E10" s="68"/>
      <c r="F10" s="66">
        <v>1721</v>
      </c>
      <c r="G10" s="66"/>
      <c r="H10" s="57">
        <v>14800</v>
      </c>
      <c r="I10" s="55">
        <v>3247</v>
      </c>
      <c r="J10" s="57">
        <v>1464</v>
      </c>
      <c r="K10" s="55">
        <v>21602</v>
      </c>
    </row>
    <row r="11" spans="1:11" ht="15" thickBot="1" x14ac:dyDescent="0.4">
      <c r="A11" s="64" t="s">
        <v>75</v>
      </c>
      <c r="B11" s="64"/>
      <c r="C11" s="54" t="s">
        <v>67</v>
      </c>
      <c r="D11" s="65">
        <v>331</v>
      </c>
      <c r="E11" s="65"/>
      <c r="F11" s="66">
        <v>2584</v>
      </c>
      <c r="G11" s="66"/>
      <c r="H11" s="56">
        <v>16970</v>
      </c>
      <c r="I11" s="55">
        <v>3929</v>
      </c>
      <c r="J11" s="56">
        <v>2549</v>
      </c>
      <c r="K11" s="55">
        <v>26363</v>
      </c>
    </row>
    <row r="12" spans="1:11" ht="15" thickBot="1" x14ac:dyDescent="0.4">
      <c r="A12" s="67" t="s">
        <v>76</v>
      </c>
      <c r="B12" s="67"/>
      <c r="C12" s="54" t="s">
        <v>67</v>
      </c>
      <c r="D12" s="68">
        <v>433</v>
      </c>
      <c r="E12" s="68"/>
      <c r="F12" s="66">
        <v>2671</v>
      </c>
      <c r="G12" s="66"/>
      <c r="H12" s="57">
        <v>15721</v>
      </c>
      <c r="I12" s="55">
        <v>2121</v>
      </c>
      <c r="J12" s="57">
        <v>1304</v>
      </c>
      <c r="K12" s="55">
        <v>22250</v>
      </c>
    </row>
    <row r="13" spans="1:11" ht="15" thickBot="1" x14ac:dyDescent="0.4">
      <c r="A13" s="64" t="s">
        <v>77</v>
      </c>
      <c r="B13" s="64"/>
      <c r="C13" s="54" t="s">
        <v>67</v>
      </c>
      <c r="D13" s="65">
        <v>695</v>
      </c>
      <c r="E13" s="65"/>
      <c r="F13" s="66">
        <v>3909</v>
      </c>
      <c r="G13" s="66"/>
      <c r="H13" s="56">
        <v>27031</v>
      </c>
      <c r="I13" s="55">
        <v>4802</v>
      </c>
      <c r="J13" s="56">
        <v>3054</v>
      </c>
      <c r="K13" s="55">
        <v>39491</v>
      </c>
    </row>
    <row r="14" spans="1:11" ht="15" thickBot="1" x14ac:dyDescent="0.4">
      <c r="A14" s="67" t="s">
        <v>78</v>
      </c>
      <c r="B14" s="67"/>
      <c r="C14" s="54" t="s">
        <v>67</v>
      </c>
      <c r="D14" s="68">
        <v>471</v>
      </c>
      <c r="E14" s="68"/>
      <c r="F14" s="66">
        <v>2965</v>
      </c>
      <c r="G14" s="66"/>
      <c r="H14" s="57">
        <v>18343</v>
      </c>
      <c r="I14" s="55">
        <v>4075</v>
      </c>
      <c r="J14" s="57">
        <v>3013</v>
      </c>
      <c r="K14" s="55">
        <v>28867</v>
      </c>
    </row>
    <row r="15" spans="1:11" ht="15" thickBot="1" x14ac:dyDescent="0.4">
      <c r="A15" s="64" t="s">
        <v>79</v>
      </c>
      <c r="B15" s="64"/>
      <c r="C15" s="54" t="s">
        <v>67</v>
      </c>
      <c r="D15" s="65">
        <v>309</v>
      </c>
      <c r="E15" s="65"/>
      <c r="F15" s="66">
        <v>1876</v>
      </c>
      <c r="G15" s="66"/>
      <c r="H15" s="56">
        <v>14331</v>
      </c>
      <c r="I15" s="55">
        <v>2482</v>
      </c>
      <c r="J15" s="56">
        <v>1355</v>
      </c>
      <c r="K15" s="55">
        <v>20353</v>
      </c>
    </row>
    <row r="16" spans="1:11" ht="15" thickBot="1" x14ac:dyDescent="0.4">
      <c r="A16" s="67" t="s">
        <v>80</v>
      </c>
      <c r="B16" s="67"/>
      <c r="C16" s="54" t="s">
        <v>81</v>
      </c>
      <c r="D16" s="68">
        <v>205</v>
      </c>
      <c r="E16" s="68"/>
      <c r="F16" s="66">
        <v>1285</v>
      </c>
      <c r="G16" s="66"/>
      <c r="H16" s="57">
        <v>6508</v>
      </c>
      <c r="I16" s="55">
        <v>1268</v>
      </c>
      <c r="J16" s="57">
        <v>1209</v>
      </c>
      <c r="K16" s="55">
        <v>10475</v>
      </c>
    </row>
    <row r="17" spans="1:11" x14ac:dyDescent="0.35">
      <c r="A17" s="69" t="s">
        <v>28</v>
      </c>
      <c r="B17" s="69"/>
      <c r="C17" s="58"/>
      <c r="D17" s="70">
        <v>6405</v>
      </c>
      <c r="E17" s="70"/>
      <c r="F17" s="70"/>
      <c r="G17" s="59">
        <v>37362</v>
      </c>
      <c r="H17" s="59">
        <v>256909</v>
      </c>
      <c r="I17" s="59">
        <v>48992</v>
      </c>
      <c r="J17" s="59">
        <v>28163</v>
      </c>
      <c r="K17" s="59">
        <v>377831</v>
      </c>
    </row>
    <row r="18" spans="1:11" x14ac:dyDescent="0.35">
      <c r="A18" s="60"/>
      <c r="B18" s="60"/>
      <c r="C18" s="60"/>
      <c r="D18" s="60"/>
      <c r="E18" s="60"/>
      <c r="F18" s="60"/>
      <c r="G18" s="60"/>
      <c r="H18" s="60"/>
      <c r="I18" s="60"/>
      <c r="J18" s="60"/>
      <c r="K18" s="60"/>
    </row>
    <row r="19" spans="1:11" x14ac:dyDescent="0.35">
      <c r="A19" s="71" t="s">
        <v>82</v>
      </c>
      <c r="B19" s="71"/>
      <c r="C19" s="71"/>
      <c r="D19" s="71"/>
      <c r="E19" s="71"/>
      <c r="F19" s="71"/>
      <c r="G19" s="71"/>
      <c r="H19" s="71"/>
      <c r="I19" s="71"/>
      <c r="J19" s="71"/>
      <c r="K19" s="71"/>
    </row>
  </sheetData>
  <mergeCells count="49">
    <mergeCell ref="A16:B16"/>
    <mergeCell ref="D16:E16"/>
    <mergeCell ref="F16:G16"/>
    <mergeCell ref="A17:B17"/>
    <mergeCell ref="D17:F17"/>
    <mergeCell ref="A19:K19"/>
    <mergeCell ref="A14:B14"/>
    <mergeCell ref="D14:E14"/>
    <mergeCell ref="F14:G14"/>
    <mergeCell ref="A15:B15"/>
    <mergeCell ref="D15:E15"/>
    <mergeCell ref="F15:G15"/>
    <mergeCell ref="A12:B12"/>
    <mergeCell ref="D12:E12"/>
    <mergeCell ref="F12:G12"/>
    <mergeCell ref="A13:B13"/>
    <mergeCell ref="D13:E13"/>
    <mergeCell ref="F13:G13"/>
    <mergeCell ref="A10:B10"/>
    <mergeCell ref="D10:E10"/>
    <mergeCell ref="F10:G10"/>
    <mergeCell ref="A11:B11"/>
    <mergeCell ref="D11:E11"/>
    <mergeCell ref="F11:G11"/>
    <mergeCell ref="A8:B8"/>
    <mergeCell ref="D8:E8"/>
    <mergeCell ref="F8:G8"/>
    <mergeCell ref="A9:B9"/>
    <mergeCell ref="D9:E9"/>
    <mergeCell ref="F9:G9"/>
    <mergeCell ref="A6:B6"/>
    <mergeCell ref="D6:E6"/>
    <mergeCell ref="F6:G6"/>
    <mergeCell ref="A7:B7"/>
    <mergeCell ref="D7:E7"/>
    <mergeCell ref="F7:G7"/>
    <mergeCell ref="A4:B4"/>
    <mergeCell ref="D4:E4"/>
    <mergeCell ref="F4:G4"/>
    <mergeCell ref="A5:B5"/>
    <mergeCell ref="D5:E5"/>
    <mergeCell ref="F5:G5"/>
    <mergeCell ref="A1:B1"/>
    <mergeCell ref="D1:K1"/>
    <mergeCell ref="B2:D2"/>
    <mergeCell ref="F2:G2"/>
    <mergeCell ref="A3:B3"/>
    <mergeCell ref="D3:E3"/>
    <mergeCell ref="F3:G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zoomScale="86" zoomScaleNormal="86" workbookViewId="0">
      <selection activeCell="I9" sqref="I9"/>
    </sheetView>
  </sheetViews>
  <sheetFormatPr baseColWidth="10" defaultColWidth="11.453125" defaultRowHeight="14.5" x14ac:dyDescent="0.35"/>
  <cols>
    <col min="1" max="16384" width="11.453125" style="2"/>
  </cols>
  <sheetData>
    <row r="1" spans="1:5" x14ac:dyDescent="0.35">
      <c r="A1" s="72" t="s">
        <v>83</v>
      </c>
      <c r="B1"/>
      <c r="C1"/>
      <c r="D1"/>
      <c r="E1"/>
    </row>
    <row r="2" spans="1:5" x14ac:dyDescent="0.35">
      <c r="A2" s="73" t="s">
        <v>84</v>
      </c>
      <c r="B2"/>
      <c r="C2"/>
      <c r="D2"/>
      <c r="E2"/>
    </row>
    <row r="3" spans="1:5" x14ac:dyDescent="0.35">
      <c r="A3"/>
      <c r="B3"/>
      <c r="C3"/>
      <c r="D3"/>
      <c r="E3"/>
    </row>
    <row r="4" spans="1:5" x14ac:dyDescent="0.35">
      <c r="A4" s="74" t="s">
        <v>85</v>
      </c>
      <c r="B4" s="72" t="s">
        <v>86</v>
      </c>
      <c r="C4" s="72" t="s">
        <v>87</v>
      </c>
      <c r="D4" s="72" t="s">
        <v>88</v>
      </c>
      <c r="E4" s="72" t="s">
        <v>89</v>
      </c>
    </row>
    <row r="5" spans="1:5" x14ac:dyDescent="0.35">
      <c r="A5" s="75" t="s">
        <v>90</v>
      </c>
      <c r="B5" s="73">
        <v>5795</v>
      </c>
      <c r="C5" s="76">
        <v>5506</v>
      </c>
      <c r="D5" s="77">
        <f>(B5/$B$25)*-1</f>
        <v>-3.3235071459704987E-2</v>
      </c>
      <c r="E5" s="77">
        <f>C5/$C$25</f>
        <v>2.7060899310453291E-2</v>
      </c>
    </row>
    <row r="6" spans="1:5" x14ac:dyDescent="0.35">
      <c r="A6" s="75" t="s">
        <v>91</v>
      </c>
      <c r="B6" s="73">
        <v>7095</v>
      </c>
      <c r="C6" s="76">
        <v>6681</v>
      </c>
      <c r="D6" s="77">
        <f t="shared" ref="D6:D24" si="0">(B6/$B$25)*-1</f>
        <v>-4.0690738913996008E-2</v>
      </c>
      <c r="E6" s="77">
        <f t="shared" ref="E6:E24" si="1">C6/$C$25</f>
        <v>3.2835791553421437E-2</v>
      </c>
    </row>
    <row r="7" spans="1:5" x14ac:dyDescent="0.35">
      <c r="A7" s="75" t="s">
        <v>92</v>
      </c>
      <c r="B7" s="73">
        <v>7809</v>
      </c>
      <c r="C7" s="76">
        <v>7559</v>
      </c>
      <c r="D7" s="77">
        <f t="shared" si="0"/>
        <v>-4.4785620885045077E-2</v>
      </c>
      <c r="E7" s="77">
        <f t="shared" si="1"/>
        <v>3.7150987629443598E-2</v>
      </c>
    </row>
    <row r="8" spans="1:5" x14ac:dyDescent="0.35">
      <c r="A8" s="75" t="s">
        <v>93</v>
      </c>
      <c r="B8" s="73">
        <v>7991</v>
      </c>
      <c r="C8" s="76">
        <v>7802</v>
      </c>
      <c r="D8" s="77">
        <f>(B8/$B$25)*-1</f>
        <v>-4.5829414328645825E-2</v>
      </c>
      <c r="E8" s="77">
        <f t="shared" si="1"/>
        <v>3.8345284493308499E-2</v>
      </c>
    </row>
    <row r="9" spans="1:5" x14ac:dyDescent="0.35">
      <c r="A9" s="75" t="s">
        <v>94</v>
      </c>
      <c r="B9" s="73">
        <v>8800</v>
      </c>
      <c r="C9" s="76">
        <v>9106</v>
      </c>
      <c r="D9" s="77">
        <f>(B9/$B$25)*-1</f>
        <v>-5.0469133536739236E-2</v>
      </c>
      <c r="E9" s="77">
        <f t="shared" si="1"/>
        <v>4.4754186182525912E-2</v>
      </c>
    </row>
    <row r="10" spans="1:5" x14ac:dyDescent="0.35">
      <c r="A10" s="75" t="s">
        <v>95</v>
      </c>
      <c r="B10" s="73">
        <v>11779</v>
      </c>
      <c r="C10" s="76">
        <v>13599</v>
      </c>
      <c r="D10" s="77">
        <f t="shared" si="0"/>
        <v>-6.7554082264687662E-2</v>
      </c>
      <c r="E10" s="77">
        <f t="shared" si="1"/>
        <v>6.6836391159254327E-2</v>
      </c>
    </row>
    <row r="11" spans="1:5" x14ac:dyDescent="0.35">
      <c r="A11" s="75" t="s">
        <v>96</v>
      </c>
      <c r="B11" s="73">
        <v>13850</v>
      </c>
      <c r="C11" s="76">
        <v>15453</v>
      </c>
      <c r="D11" s="77">
        <f t="shared" si="0"/>
        <v>-7.9431534032254364E-2</v>
      </c>
      <c r="E11" s="77">
        <f t="shared" si="1"/>
        <v>7.594843389837172E-2</v>
      </c>
    </row>
    <row r="12" spans="1:5" x14ac:dyDescent="0.35">
      <c r="A12" s="75" t="s">
        <v>97</v>
      </c>
      <c r="B12" s="73">
        <v>13514</v>
      </c>
      <c r="C12" s="76">
        <v>14735</v>
      </c>
      <c r="D12" s="77">
        <f t="shared" si="0"/>
        <v>-7.7504530751760684E-2</v>
      </c>
      <c r="E12" s="77">
        <f t="shared" si="1"/>
        <v>7.2419606127775024E-2</v>
      </c>
    </row>
    <row r="13" spans="1:5" x14ac:dyDescent="0.35">
      <c r="A13" s="75" t="s">
        <v>98</v>
      </c>
      <c r="B13" s="73">
        <v>14332</v>
      </c>
      <c r="C13" s="76">
        <v>15470</v>
      </c>
      <c r="D13" s="77">
        <f t="shared" si="0"/>
        <v>-8.2195866119153041E-2</v>
      </c>
      <c r="E13" s="77">
        <f t="shared" si="1"/>
        <v>7.6031985530823173E-2</v>
      </c>
    </row>
    <row r="14" spans="1:5" x14ac:dyDescent="0.35">
      <c r="A14" s="75" t="s">
        <v>99</v>
      </c>
      <c r="B14" s="73">
        <v>15472</v>
      </c>
      <c r="C14" s="76">
        <v>16250</v>
      </c>
      <c r="D14" s="77">
        <f t="shared" si="0"/>
        <v>-8.8733912963685158E-2</v>
      </c>
      <c r="E14" s="77">
        <f t="shared" si="1"/>
        <v>7.9865531019772243E-2</v>
      </c>
    </row>
    <row r="15" spans="1:5" x14ac:dyDescent="0.35">
      <c r="A15" s="75" t="s">
        <v>100</v>
      </c>
      <c r="B15" s="73">
        <v>14377</v>
      </c>
      <c r="C15" s="76">
        <v>15751</v>
      </c>
      <c r="D15" s="77">
        <f t="shared" si="0"/>
        <v>-8.2453946915647724E-2</v>
      </c>
      <c r="E15" s="77">
        <f t="shared" si="1"/>
        <v>7.7413044867226624E-2</v>
      </c>
    </row>
    <row r="16" spans="1:5" x14ac:dyDescent="0.35">
      <c r="A16" s="75" t="s">
        <v>101</v>
      </c>
      <c r="B16" s="73">
        <v>13159</v>
      </c>
      <c r="C16" s="76">
        <v>15090</v>
      </c>
      <c r="D16" s="77">
        <f t="shared" si="0"/>
        <v>-7.5468560023858142E-2</v>
      </c>
      <c r="E16" s="77">
        <f t="shared" si="1"/>
        <v>7.4164360805437743E-2</v>
      </c>
    </row>
    <row r="17" spans="1:5" x14ac:dyDescent="0.35">
      <c r="A17" s="75" t="s">
        <v>102</v>
      </c>
      <c r="B17" s="73">
        <v>10694</v>
      </c>
      <c r="C17" s="76">
        <v>13007</v>
      </c>
      <c r="D17" s="77">
        <f t="shared" si="0"/>
        <v>-6.1331467504760158E-2</v>
      </c>
      <c r="E17" s="77">
        <f t="shared" si="1"/>
        <v>6.3926828429180169E-2</v>
      </c>
    </row>
    <row r="18" spans="1:5" x14ac:dyDescent="0.35">
      <c r="A18" s="75" t="s">
        <v>103</v>
      </c>
      <c r="B18" s="73">
        <v>8066</v>
      </c>
      <c r="C18" s="76">
        <v>10684</v>
      </c>
      <c r="D18" s="77">
        <f t="shared" si="0"/>
        <v>-4.6259548989470302E-2</v>
      </c>
      <c r="E18" s="77">
        <f t="shared" si="1"/>
        <v>5.2509743594784414E-2</v>
      </c>
    </row>
    <row r="19" spans="1:5" x14ac:dyDescent="0.35">
      <c r="A19" s="75" t="s">
        <v>104</v>
      </c>
      <c r="B19" s="73">
        <v>6194</v>
      </c>
      <c r="C19" s="76">
        <v>8990</v>
      </c>
      <c r="D19" s="77">
        <f t="shared" si="0"/>
        <v>-3.552338785529123E-2</v>
      </c>
      <c r="E19" s="77">
        <f t="shared" si="1"/>
        <v>4.4184069161092465E-2</v>
      </c>
    </row>
    <row r="20" spans="1:5" x14ac:dyDescent="0.35">
      <c r="A20" s="75" t="s">
        <v>105</v>
      </c>
      <c r="B20" s="73">
        <v>5735</v>
      </c>
      <c r="C20" s="76">
        <v>9323</v>
      </c>
      <c r="D20" s="77">
        <f t="shared" si="0"/>
        <v>-3.28909637310454E-2</v>
      </c>
      <c r="E20" s="77">
        <f t="shared" si="1"/>
        <v>4.5820698196759178E-2</v>
      </c>
    </row>
    <row r="21" spans="1:5" x14ac:dyDescent="0.35">
      <c r="A21" s="75" t="s">
        <v>106</v>
      </c>
      <c r="B21" s="73">
        <v>4736</v>
      </c>
      <c r="C21" s="76">
        <v>7918</v>
      </c>
      <c r="D21" s="77">
        <f t="shared" si="0"/>
        <v>-2.7161570048863298E-2</v>
      </c>
      <c r="E21" s="77">
        <f t="shared" si="1"/>
        <v>3.8915401514741946E-2</v>
      </c>
    </row>
    <row r="22" spans="1:5" x14ac:dyDescent="0.35">
      <c r="A22" s="75" t="s">
        <v>107</v>
      </c>
      <c r="B22" s="73">
        <v>3181</v>
      </c>
      <c r="C22" s="76">
        <v>5868</v>
      </c>
      <c r="D22" s="77">
        <f t="shared" si="0"/>
        <v>-1.8243444747769035E-2</v>
      </c>
      <c r="E22" s="77">
        <f t="shared" si="1"/>
        <v>2.8840057601478373E-2</v>
      </c>
    </row>
    <row r="23" spans="1:5" x14ac:dyDescent="0.35">
      <c r="A23" s="75" t="s">
        <v>108</v>
      </c>
      <c r="B23" s="73">
        <v>1414</v>
      </c>
      <c r="C23" s="76">
        <v>3472</v>
      </c>
      <c r="D23" s="77">
        <f t="shared" si="0"/>
        <v>-8.1094721387442361E-3</v>
      </c>
      <c r="E23" s="77">
        <f t="shared" si="1"/>
        <v>1.7064192227732262E-2</v>
      </c>
    </row>
    <row r="24" spans="1:5" x14ac:dyDescent="0.35">
      <c r="A24" s="75" t="s">
        <v>109</v>
      </c>
      <c r="B24" s="73">
        <v>371</v>
      </c>
      <c r="C24" s="76">
        <v>1203</v>
      </c>
      <c r="D24" s="77">
        <f t="shared" si="0"/>
        <v>-2.1277327888784381E-3</v>
      </c>
      <c r="E24" s="77">
        <f t="shared" si="1"/>
        <v>5.9125066964176012E-3</v>
      </c>
    </row>
    <row r="25" spans="1:5" x14ac:dyDescent="0.35">
      <c r="A25" s="78" t="s">
        <v>28</v>
      </c>
      <c r="B25" s="73">
        <v>174364</v>
      </c>
      <c r="C25" s="76">
        <v>203467</v>
      </c>
      <c r="D25" s="79">
        <f t="shared" ref="D25:E25" si="2">SUM(D5:D24)</f>
        <v>-1</v>
      </c>
      <c r="E25" s="79">
        <f t="shared" si="2"/>
        <v>1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topLeftCell="B1" workbookViewId="0">
      <selection activeCell="B1" sqref="B1:E12"/>
    </sheetView>
  </sheetViews>
  <sheetFormatPr baseColWidth="10" defaultColWidth="11.453125" defaultRowHeight="14.5" x14ac:dyDescent="0.35"/>
  <cols>
    <col min="1" max="2" width="11.453125" style="5"/>
    <col min="3" max="16384" width="11.453125" style="2"/>
  </cols>
  <sheetData>
    <row r="1" spans="2:5" ht="15" thickBot="1" x14ac:dyDescent="0.4">
      <c r="B1" s="80"/>
      <c r="C1"/>
      <c r="D1"/>
      <c r="E1"/>
    </row>
    <row r="2" spans="2:5" ht="45.5" thickBot="1" x14ac:dyDescent="0.4">
      <c r="B2" s="81" t="s">
        <v>110</v>
      </c>
      <c r="C2" s="81" t="s">
        <v>111</v>
      </c>
      <c r="D2" s="81" t="s">
        <v>112</v>
      </c>
      <c r="E2" s="81" t="s">
        <v>113</v>
      </c>
    </row>
    <row r="3" spans="2:5" ht="56.5" thickBot="1" x14ac:dyDescent="0.4">
      <c r="B3" s="82" t="s">
        <v>114</v>
      </c>
      <c r="C3" s="83" t="s">
        <v>115</v>
      </c>
      <c r="D3" s="84">
        <v>39808</v>
      </c>
      <c r="E3" s="32">
        <v>105</v>
      </c>
    </row>
    <row r="4" spans="2:5" ht="98.5" thickBot="1" x14ac:dyDescent="0.4">
      <c r="B4" s="82" t="s">
        <v>116</v>
      </c>
      <c r="C4" s="83" t="s">
        <v>115</v>
      </c>
      <c r="D4" s="84">
        <v>39808</v>
      </c>
      <c r="E4" s="32">
        <v>228</v>
      </c>
    </row>
    <row r="5" spans="2:5" ht="98.5" thickBot="1" x14ac:dyDescent="0.4">
      <c r="B5" s="82" t="s">
        <v>117</v>
      </c>
      <c r="C5" s="83" t="s">
        <v>118</v>
      </c>
      <c r="D5" s="84">
        <v>41264</v>
      </c>
      <c r="E5" s="32">
        <v>53</v>
      </c>
    </row>
    <row r="6" spans="2:5" ht="56.5" thickBot="1" x14ac:dyDescent="0.4">
      <c r="B6" s="82" t="s">
        <v>119</v>
      </c>
      <c r="C6" s="83" t="s">
        <v>120</v>
      </c>
      <c r="D6" s="84">
        <v>41264</v>
      </c>
      <c r="E6" s="30">
        <v>2126</v>
      </c>
    </row>
    <row r="7" spans="2:5" ht="84.5" thickBot="1" x14ac:dyDescent="0.4">
      <c r="B7" s="82" t="s">
        <v>121</v>
      </c>
      <c r="C7" s="83" t="s">
        <v>122</v>
      </c>
      <c r="D7" s="84">
        <v>41367</v>
      </c>
      <c r="E7" s="32">
        <v>3</v>
      </c>
    </row>
    <row r="8" spans="2:5" ht="126.5" thickBot="1" x14ac:dyDescent="0.4">
      <c r="B8" s="82" t="s">
        <v>123</v>
      </c>
      <c r="C8" s="83" t="s">
        <v>120</v>
      </c>
      <c r="D8" s="84">
        <v>42027</v>
      </c>
      <c r="E8" s="32">
        <v>510</v>
      </c>
    </row>
    <row r="9" spans="2:5" ht="42" x14ac:dyDescent="0.35">
      <c r="B9" s="85" t="s">
        <v>124</v>
      </c>
      <c r="C9" s="86" t="s">
        <v>126</v>
      </c>
      <c r="D9" s="88">
        <v>42948</v>
      </c>
      <c r="E9" s="90">
        <v>332</v>
      </c>
    </row>
    <row r="10" spans="2:5" ht="56.5" thickBot="1" x14ac:dyDescent="0.4">
      <c r="B10" s="82" t="s">
        <v>125</v>
      </c>
      <c r="C10" s="87"/>
      <c r="D10" s="89"/>
      <c r="E10" s="91"/>
    </row>
    <row r="11" spans="2:5" ht="98.5" thickBot="1" x14ac:dyDescent="0.4">
      <c r="B11" s="82" t="s">
        <v>127</v>
      </c>
      <c r="C11" s="83" t="s">
        <v>128</v>
      </c>
      <c r="D11" s="84">
        <v>42948</v>
      </c>
      <c r="E11" s="32">
        <v>349</v>
      </c>
    </row>
    <row r="12" spans="2:5" ht="75" x14ac:dyDescent="0.35">
      <c r="B12" s="22" t="s">
        <v>129</v>
      </c>
      <c r="C12"/>
      <c r="D12"/>
      <c r="E12"/>
    </row>
  </sheetData>
  <mergeCells count="3">
    <mergeCell ref="C9:C10"/>
    <mergeCell ref="D9:D10"/>
    <mergeCell ref="E9:E1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workbookViewId="0">
      <selection sqref="A1:C33"/>
    </sheetView>
  </sheetViews>
  <sheetFormatPr baseColWidth="10" defaultColWidth="11.453125" defaultRowHeight="14.5" x14ac:dyDescent="0.35"/>
  <cols>
    <col min="1" max="1" width="11.453125" style="5"/>
    <col min="2" max="2" width="11.453125" style="7"/>
    <col min="3" max="16384" width="11.453125" style="2"/>
  </cols>
  <sheetData>
    <row r="1" spans="1:3" ht="60.5" thickBot="1" x14ac:dyDescent="0.4">
      <c r="A1" s="92" t="s">
        <v>130</v>
      </c>
      <c r="B1" s="81">
        <v>2022</v>
      </c>
      <c r="C1" s="81">
        <v>2023</v>
      </c>
    </row>
    <row r="2" spans="1:3" ht="28.5" thickBot="1" x14ac:dyDescent="0.4">
      <c r="A2" s="14" t="s">
        <v>131</v>
      </c>
      <c r="B2" s="93" t="s">
        <v>132</v>
      </c>
      <c r="C2" s="93">
        <v>1</v>
      </c>
    </row>
    <row r="3" spans="1:3" ht="28.5" thickBot="1" x14ac:dyDescent="0.4">
      <c r="A3" s="14" t="s">
        <v>133</v>
      </c>
      <c r="B3" s="93">
        <v>1</v>
      </c>
      <c r="C3" s="93">
        <v>1</v>
      </c>
    </row>
    <row r="4" spans="1:3" ht="42.5" thickBot="1" x14ac:dyDescent="0.4">
      <c r="A4" s="14" t="s">
        <v>134</v>
      </c>
      <c r="B4" s="93">
        <v>1</v>
      </c>
      <c r="C4" s="93" t="s">
        <v>132</v>
      </c>
    </row>
    <row r="5" spans="1:3" ht="28.5" thickBot="1" x14ac:dyDescent="0.4">
      <c r="A5" s="14" t="s">
        <v>135</v>
      </c>
      <c r="B5" s="93">
        <v>2</v>
      </c>
      <c r="C5" s="93">
        <v>2</v>
      </c>
    </row>
    <row r="6" spans="1:3" ht="28.5" thickBot="1" x14ac:dyDescent="0.4">
      <c r="A6" s="14" t="s">
        <v>136</v>
      </c>
      <c r="B6" s="93">
        <v>1</v>
      </c>
      <c r="C6" s="93">
        <v>1</v>
      </c>
    </row>
    <row r="7" spans="1:3" ht="28.5" thickBot="1" x14ac:dyDescent="0.4">
      <c r="A7" s="14" t="s">
        <v>137</v>
      </c>
      <c r="B7" s="93">
        <v>4</v>
      </c>
      <c r="C7" s="93">
        <v>4</v>
      </c>
    </row>
    <row r="8" spans="1:3" ht="28.5" thickBot="1" x14ac:dyDescent="0.4">
      <c r="A8" s="14" t="s">
        <v>138</v>
      </c>
      <c r="B8" s="93">
        <v>1</v>
      </c>
      <c r="C8" s="93">
        <v>1</v>
      </c>
    </row>
    <row r="9" spans="1:3" ht="42.5" thickBot="1" x14ac:dyDescent="0.4">
      <c r="A9" s="14" t="s">
        <v>139</v>
      </c>
      <c r="B9" s="93">
        <v>3</v>
      </c>
      <c r="C9" s="93">
        <v>2</v>
      </c>
    </row>
    <row r="10" spans="1:3" ht="15" thickBot="1" x14ac:dyDescent="0.4">
      <c r="A10" s="99" t="s">
        <v>140</v>
      </c>
      <c r="B10" s="99"/>
      <c r="C10" s="99"/>
    </row>
    <row r="11" spans="1:3" ht="15" thickBot="1" x14ac:dyDescent="0.4">
      <c r="A11" s="14" t="s">
        <v>141</v>
      </c>
      <c r="B11" s="94">
        <v>1004</v>
      </c>
      <c r="C11" s="93">
        <v>933</v>
      </c>
    </row>
    <row r="12" spans="1:3" ht="15" thickBot="1" x14ac:dyDescent="0.4">
      <c r="A12" s="99" t="s">
        <v>142</v>
      </c>
      <c r="B12" s="99"/>
      <c r="C12" s="99"/>
    </row>
    <row r="13" spans="1:3" ht="28.5" thickBot="1" x14ac:dyDescent="0.4">
      <c r="A13" s="14" t="s">
        <v>143</v>
      </c>
      <c r="B13" s="94">
        <v>1345</v>
      </c>
      <c r="C13" s="94">
        <v>1325</v>
      </c>
    </row>
    <row r="14" spans="1:3" ht="15" thickBot="1" x14ac:dyDescent="0.4">
      <c r="A14" s="14" t="s">
        <v>144</v>
      </c>
      <c r="B14" s="93">
        <v>31</v>
      </c>
      <c r="C14" s="93">
        <v>30</v>
      </c>
    </row>
    <row r="15" spans="1:3" ht="28.5" thickBot="1" x14ac:dyDescent="0.4">
      <c r="A15" s="14" t="s">
        <v>145</v>
      </c>
      <c r="B15" s="93">
        <v>35</v>
      </c>
      <c r="C15" s="93">
        <v>41</v>
      </c>
    </row>
    <row r="16" spans="1:3" ht="42.5" thickBot="1" x14ac:dyDescent="0.4">
      <c r="A16" s="14" t="s">
        <v>146</v>
      </c>
      <c r="B16" s="93">
        <v>252</v>
      </c>
      <c r="C16" s="93">
        <v>269</v>
      </c>
    </row>
    <row r="17" spans="1:3" ht="56.5" thickBot="1" x14ac:dyDescent="0.4">
      <c r="A17" s="14" t="s">
        <v>147</v>
      </c>
      <c r="B17" s="93" t="s">
        <v>148</v>
      </c>
      <c r="C17" s="94">
        <v>1019</v>
      </c>
    </row>
    <row r="18" spans="1:3" ht="84.5" thickBot="1" x14ac:dyDescent="0.4">
      <c r="A18" s="14" t="s">
        <v>149</v>
      </c>
      <c r="B18" s="93">
        <v>0</v>
      </c>
      <c r="C18" s="93">
        <v>56</v>
      </c>
    </row>
    <row r="19" spans="1:3" ht="70.5" thickBot="1" x14ac:dyDescent="0.4">
      <c r="A19" s="14" t="s">
        <v>150</v>
      </c>
      <c r="B19" s="93">
        <v>37</v>
      </c>
      <c r="C19" s="93">
        <v>22</v>
      </c>
    </row>
    <row r="20" spans="1:3" ht="15" thickBot="1" x14ac:dyDescent="0.4">
      <c r="A20" s="99" t="s">
        <v>151</v>
      </c>
      <c r="B20" s="99"/>
      <c r="C20" s="99"/>
    </row>
    <row r="21" spans="1:3" ht="84.5" thickBot="1" x14ac:dyDescent="0.4">
      <c r="A21" s="14" t="s">
        <v>152</v>
      </c>
      <c r="B21" s="93">
        <v>42</v>
      </c>
      <c r="C21" s="93">
        <v>36</v>
      </c>
    </row>
    <row r="22" spans="1:3" ht="84.5" thickBot="1" x14ac:dyDescent="0.4">
      <c r="A22" s="14" t="s">
        <v>153</v>
      </c>
      <c r="B22" s="93">
        <v>68</v>
      </c>
      <c r="C22" s="93">
        <v>60</v>
      </c>
    </row>
    <row r="23" spans="1:3" ht="42.5" thickBot="1" x14ac:dyDescent="0.4">
      <c r="A23" s="14" t="s">
        <v>154</v>
      </c>
      <c r="B23" s="93">
        <v>115</v>
      </c>
      <c r="C23" s="93">
        <v>88</v>
      </c>
    </row>
    <row r="24" spans="1:3" ht="42.5" thickBot="1" x14ac:dyDescent="0.4">
      <c r="A24" s="14" t="s">
        <v>155</v>
      </c>
      <c r="B24" s="93">
        <v>395</v>
      </c>
      <c r="C24" s="93">
        <v>381</v>
      </c>
    </row>
    <row r="25" spans="1:3" ht="15" thickBot="1" x14ac:dyDescent="0.4">
      <c r="A25" s="14" t="s">
        <v>156</v>
      </c>
      <c r="B25" s="93">
        <v>511</v>
      </c>
      <c r="C25" s="93">
        <v>496</v>
      </c>
    </row>
    <row r="26" spans="1:3" ht="28.5" thickBot="1" x14ac:dyDescent="0.4">
      <c r="A26" s="14" t="s">
        <v>157</v>
      </c>
      <c r="B26" s="93">
        <v>121</v>
      </c>
      <c r="C26" s="93">
        <v>124</v>
      </c>
    </row>
    <row r="27" spans="1:3" ht="42.5" thickBot="1" x14ac:dyDescent="0.4">
      <c r="A27" s="14" t="s">
        <v>158</v>
      </c>
      <c r="B27" s="93">
        <v>197</v>
      </c>
      <c r="C27" s="93">
        <v>188</v>
      </c>
    </row>
    <row r="28" spans="1:3" ht="15" thickBot="1" x14ac:dyDescent="0.4">
      <c r="A28" s="99" t="s">
        <v>159</v>
      </c>
      <c r="B28" s="99"/>
      <c r="C28" s="99"/>
    </row>
    <row r="29" spans="1:3" ht="42.5" thickBot="1" x14ac:dyDescent="0.4">
      <c r="A29" s="14" t="s">
        <v>160</v>
      </c>
      <c r="B29" s="93">
        <v>427</v>
      </c>
      <c r="C29" s="95">
        <v>430</v>
      </c>
    </row>
    <row r="30" spans="1:3" ht="70.5" thickBot="1" x14ac:dyDescent="0.4">
      <c r="A30" s="14" t="s">
        <v>161</v>
      </c>
      <c r="B30" s="93">
        <v>37</v>
      </c>
      <c r="C30" s="95">
        <v>37</v>
      </c>
    </row>
    <row r="31" spans="1:3" ht="42.5" thickBot="1" x14ac:dyDescent="0.4">
      <c r="A31" s="14" t="s">
        <v>162</v>
      </c>
      <c r="B31" s="93">
        <v>20</v>
      </c>
      <c r="C31" s="95">
        <v>17</v>
      </c>
    </row>
    <row r="32" spans="1:3" ht="15" thickBot="1" x14ac:dyDescent="0.4">
      <c r="A32" s="96" t="s">
        <v>28</v>
      </c>
      <c r="B32" s="97">
        <v>5650</v>
      </c>
      <c r="C32" s="98">
        <v>5564</v>
      </c>
    </row>
    <row r="33" spans="1:3" ht="15" x14ac:dyDescent="0.4">
      <c r="A33" s="46" t="s">
        <v>163</v>
      </c>
      <c r="B33"/>
      <c r="C33"/>
    </row>
  </sheetData>
  <mergeCells count="4">
    <mergeCell ref="A10:C10"/>
    <mergeCell ref="A12:C12"/>
    <mergeCell ref="A20:C20"/>
    <mergeCell ref="A28:C2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2"/>
  <sheetViews>
    <sheetView topLeftCell="A22" workbookViewId="0">
      <selection activeCell="A28" sqref="A28:A32"/>
    </sheetView>
  </sheetViews>
  <sheetFormatPr baseColWidth="10" defaultColWidth="11.453125" defaultRowHeight="14.5" x14ac:dyDescent="0.35"/>
  <cols>
    <col min="1" max="1" width="11.453125" style="6"/>
    <col min="2" max="16384" width="11.453125" style="2"/>
  </cols>
  <sheetData>
    <row r="1" spans="1:3" ht="15.5" thickBot="1" x14ac:dyDescent="0.4">
      <c r="A1" s="92" t="s">
        <v>164</v>
      </c>
      <c r="B1" s="92">
        <v>2022</v>
      </c>
      <c r="C1" s="81">
        <v>2023</v>
      </c>
    </row>
    <row r="2" spans="1:3" ht="29.5" thickBot="1" x14ac:dyDescent="0.4">
      <c r="A2" s="14" t="s">
        <v>165</v>
      </c>
      <c r="B2" s="93">
        <v>861</v>
      </c>
      <c r="C2" s="93">
        <v>861</v>
      </c>
    </row>
    <row r="3" spans="1:3" ht="43.5" thickBot="1" x14ac:dyDescent="0.4">
      <c r="A3" s="14" t="s">
        <v>166</v>
      </c>
      <c r="B3" s="93">
        <v>706</v>
      </c>
      <c r="C3" s="93">
        <v>717</v>
      </c>
    </row>
    <row r="4" spans="1:3" ht="15" thickBot="1" x14ac:dyDescent="0.4">
      <c r="A4" s="100" t="s">
        <v>167</v>
      </c>
      <c r="B4" s="101"/>
      <c r="C4" s="101"/>
    </row>
    <row r="5" spans="1:3" ht="28.5" thickBot="1" x14ac:dyDescent="0.4">
      <c r="A5" s="14" t="s">
        <v>168</v>
      </c>
      <c r="B5" s="102">
        <v>24</v>
      </c>
      <c r="C5" s="93">
        <v>24</v>
      </c>
    </row>
    <row r="6" spans="1:3" ht="38" thickBot="1" x14ac:dyDescent="0.4">
      <c r="A6" s="100" t="s">
        <v>169</v>
      </c>
      <c r="B6" s="101"/>
      <c r="C6" s="101"/>
    </row>
    <row r="7" spans="1:3" ht="15" thickBot="1" x14ac:dyDescent="0.4">
      <c r="A7" s="14" t="s">
        <v>170</v>
      </c>
      <c r="B7" s="93">
        <v>5</v>
      </c>
      <c r="C7" s="93">
        <v>5</v>
      </c>
    </row>
    <row r="8" spans="1:3" ht="28.5" thickBot="1" x14ac:dyDescent="0.4">
      <c r="A8" s="14" t="s">
        <v>171</v>
      </c>
      <c r="B8" s="93">
        <v>318</v>
      </c>
      <c r="C8" s="93">
        <v>318</v>
      </c>
    </row>
    <row r="9" spans="1:3" ht="56.5" thickBot="1" x14ac:dyDescent="0.4">
      <c r="A9" s="14" t="s">
        <v>172</v>
      </c>
      <c r="B9" s="93">
        <v>114</v>
      </c>
      <c r="C9" s="93">
        <v>114</v>
      </c>
    </row>
    <row r="10" spans="1:3" ht="38" thickBot="1" x14ac:dyDescent="0.4">
      <c r="A10" s="100" t="s">
        <v>173</v>
      </c>
      <c r="B10" s="101"/>
      <c r="C10" s="101"/>
    </row>
    <row r="11" spans="1:3" ht="15" thickBot="1" x14ac:dyDescent="0.4">
      <c r="A11" s="14" t="s">
        <v>174</v>
      </c>
      <c r="B11" s="93">
        <v>22</v>
      </c>
      <c r="C11" s="93">
        <v>22</v>
      </c>
    </row>
    <row r="12" spans="1:3" ht="28.5" thickBot="1" x14ac:dyDescent="0.4">
      <c r="A12" s="14" t="s">
        <v>175</v>
      </c>
      <c r="B12" s="93">
        <v>3</v>
      </c>
      <c r="C12" s="93">
        <v>3</v>
      </c>
    </row>
    <row r="13" spans="1:3" ht="15" thickBot="1" x14ac:dyDescent="0.4">
      <c r="A13" s="14" t="s">
        <v>176</v>
      </c>
      <c r="B13" s="93">
        <v>14</v>
      </c>
      <c r="C13" s="93">
        <v>14</v>
      </c>
    </row>
    <row r="14" spans="1:3" ht="15" thickBot="1" x14ac:dyDescent="0.4">
      <c r="A14" s="14" t="s">
        <v>177</v>
      </c>
      <c r="B14" s="93">
        <v>55</v>
      </c>
      <c r="C14" s="93">
        <v>55</v>
      </c>
    </row>
    <row r="15" spans="1:3" ht="28.5" thickBot="1" x14ac:dyDescent="0.4">
      <c r="A15" s="14" t="s">
        <v>178</v>
      </c>
      <c r="B15" s="93">
        <v>78</v>
      </c>
      <c r="C15" s="93">
        <v>78</v>
      </c>
    </row>
    <row r="16" spans="1:3" ht="15" thickBot="1" x14ac:dyDescent="0.4">
      <c r="A16" s="14" t="s">
        <v>179</v>
      </c>
      <c r="B16" s="93">
        <v>33</v>
      </c>
      <c r="C16" s="93">
        <v>33</v>
      </c>
    </row>
    <row r="17" spans="1:3" ht="25.5" thickBot="1" x14ac:dyDescent="0.4">
      <c r="A17" s="100" t="s">
        <v>180</v>
      </c>
      <c r="B17" s="101"/>
      <c r="C17" s="101"/>
    </row>
    <row r="18" spans="1:3" ht="28.5" thickBot="1" x14ac:dyDescent="0.4">
      <c r="A18" s="14" t="s">
        <v>181</v>
      </c>
      <c r="B18" s="93">
        <v>15</v>
      </c>
      <c r="C18" s="93">
        <v>15</v>
      </c>
    </row>
    <row r="19" spans="1:3" ht="38" thickBot="1" x14ac:dyDescent="0.4">
      <c r="A19" s="100" t="s">
        <v>182</v>
      </c>
      <c r="B19" s="101"/>
      <c r="C19" s="101"/>
    </row>
    <row r="20" spans="1:3" ht="15" thickBot="1" x14ac:dyDescent="0.4">
      <c r="A20" s="14" t="s">
        <v>183</v>
      </c>
      <c r="B20" s="93">
        <v>3</v>
      </c>
      <c r="C20" s="93">
        <v>3</v>
      </c>
    </row>
    <row r="21" spans="1:3" ht="15" thickBot="1" x14ac:dyDescent="0.4">
      <c r="A21" s="14" t="s">
        <v>184</v>
      </c>
      <c r="B21" s="93">
        <v>3</v>
      </c>
      <c r="C21" s="93">
        <v>3</v>
      </c>
    </row>
    <row r="22" spans="1:3" ht="15" thickBot="1" x14ac:dyDescent="0.4">
      <c r="A22" s="14" t="s">
        <v>185</v>
      </c>
      <c r="B22" s="93">
        <v>4</v>
      </c>
      <c r="C22" s="93">
        <v>4</v>
      </c>
    </row>
    <row r="23" spans="1:3" ht="56.5" thickBot="1" x14ac:dyDescent="0.4">
      <c r="A23" s="14" t="s">
        <v>186</v>
      </c>
      <c r="B23" s="93">
        <v>14</v>
      </c>
      <c r="C23" s="93">
        <v>14</v>
      </c>
    </row>
    <row r="24" spans="1:3" ht="42.5" thickBot="1" x14ac:dyDescent="0.4">
      <c r="A24" s="14" t="s">
        <v>187</v>
      </c>
      <c r="B24" s="93">
        <v>33</v>
      </c>
      <c r="C24" s="93">
        <v>33</v>
      </c>
    </row>
    <row r="25" spans="1:3" ht="42.5" thickBot="1" x14ac:dyDescent="0.4">
      <c r="A25" s="14" t="s">
        <v>188</v>
      </c>
      <c r="B25" s="93">
        <v>12</v>
      </c>
      <c r="C25" s="93">
        <v>12</v>
      </c>
    </row>
    <row r="26" spans="1:3" ht="15" thickBot="1" x14ac:dyDescent="0.4">
      <c r="A26" s="14" t="s">
        <v>189</v>
      </c>
      <c r="B26" s="93">
        <v>4</v>
      </c>
      <c r="C26" s="93">
        <v>4</v>
      </c>
    </row>
    <row r="28" spans="1:3" x14ac:dyDescent="0.35">
      <c r="A28" s="22" t="s">
        <v>190</v>
      </c>
    </row>
    <row r="29" spans="1:3" ht="201" x14ac:dyDescent="0.35">
      <c r="A29" s="103" t="s">
        <v>191</v>
      </c>
    </row>
    <row r="30" spans="1:3" ht="300" x14ac:dyDescent="0.35">
      <c r="A30" s="22" t="s">
        <v>192</v>
      </c>
    </row>
    <row r="31" spans="1:3" ht="112.5" x14ac:dyDescent="0.35">
      <c r="A31" s="22" t="s">
        <v>193</v>
      </c>
    </row>
    <row r="32" spans="1:3" ht="351" x14ac:dyDescent="0.35">
      <c r="A32" s="103" t="s">
        <v>194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opLeftCell="A7" workbookViewId="0">
      <selection activeCell="A10" sqref="A10"/>
    </sheetView>
  </sheetViews>
  <sheetFormatPr baseColWidth="10" defaultColWidth="11.453125" defaultRowHeight="14.5" x14ac:dyDescent="0.35"/>
  <cols>
    <col min="1" max="1" width="11.453125" style="6"/>
    <col min="2" max="16384" width="11.453125" style="2"/>
  </cols>
  <sheetData>
    <row r="1" spans="1:4" ht="45.5" thickBot="1" x14ac:dyDescent="0.4">
      <c r="A1" s="104" t="s">
        <v>195</v>
      </c>
      <c r="B1" s="81">
        <v>2022</v>
      </c>
      <c r="C1" s="107">
        <v>2023</v>
      </c>
      <c r="D1" s="107"/>
    </row>
    <row r="2" spans="1:4" ht="56.5" thickBot="1" x14ac:dyDescent="0.4">
      <c r="A2" s="14" t="s">
        <v>196</v>
      </c>
      <c r="B2" s="108">
        <v>2</v>
      </c>
      <c r="C2" s="108"/>
      <c r="D2" s="106">
        <v>1</v>
      </c>
    </row>
    <row r="3" spans="1:4" ht="28.5" thickBot="1" x14ac:dyDescent="0.4">
      <c r="A3" s="14" t="s">
        <v>197</v>
      </c>
      <c r="B3" s="108">
        <v>2</v>
      </c>
      <c r="C3" s="108"/>
      <c r="D3" s="106">
        <v>2</v>
      </c>
    </row>
    <row r="4" spans="1:4" ht="15" thickBot="1" x14ac:dyDescent="0.4">
      <c r="A4" s="14" t="s">
        <v>198</v>
      </c>
      <c r="B4" s="108">
        <v>2</v>
      </c>
      <c r="C4" s="108"/>
      <c r="D4" s="106">
        <v>2</v>
      </c>
    </row>
    <row r="5" spans="1:4" ht="15" thickBot="1" x14ac:dyDescent="0.4">
      <c r="A5" s="14" t="s">
        <v>199</v>
      </c>
      <c r="B5" s="108">
        <v>1</v>
      </c>
      <c r="C5" s="108"/>
      <c r="D5" s="106">
        <v>1</v>
      </c>
    </row>
    <row r="6" spans="1:4" ht="28.5" thickBot="1" x14ac:dyDescent="0.4">
      <c r="A6" s="14" t="s">
        <v>200</v>
      </c>
      <c r="B6" s="108">
        <v>3</v>
      </c>
      <c r="C6" s="108"/>
      <c r="D6" s="106">
        <v>3</v>
      </c>
    </row>
    <row r="7" spans="1:4" ht="28.5" thickBot="1" x14ac:dyDescent="0.4">
      <c r="A7" s="14" t="s">
        <v>201</v>
      </c>
      <c r="B7" s="108">
        <v>3</v>
      </c>
      <c r="C7" s="108"/>
      <c r="D7" s="106">
        <v>3</v>
      </c>
    </row>
    <row r="8" spans="1:4" ht="42.5" thickBot="1" x14ac:dyDescent="0.4">
      <c r="A8" s="14" t="s">
        <v>202</v>
      </c>
      <c r="B8" s="108">
        <v>3</v>
      </c>
      <c r="C8" s="108"/>
      <c r="D8" s="106">
        <v>5</v>
      </c>
    </row>
    <row r="9" spans="1:4" ht="42.5" thickBot="1" x14ac:dyDescent="0.4">
      <c r="A9" s="14" t="s">
        <v>203</v>
      </c>
      <c r="B9" s="108">
        <v>3</v>
      </c>
      <c r="C9" s="108"/>
      <c r="D9" s="106">
        <v>3</v>
      </c>
    </row>
    <row r="10" spans="1:4" x14ac:dyDescent="0.35">
      <c r="A10" s="22" t="s">
        <v>204</v>
      </c>
    </row>
  </sheetData>
  <mergeCells count="9">
    <mergeCell ref="B7:C7"/>
    <mergeCell ref="B8:C8"/>
    <mergeCell ref="B9:C9"/>
    <mergeCell ref="C1:D1"/>
    <mergeCell ref="B2:C2"/>
    <mergeCell ref="B3:C3"/>
    <mergeCell ref="B4:C4"/>
    <mergeCell ref="B5:C5"/>
    <mergeCell ref="B6:C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tabSelected="1" workbookViewId="0">
      <selection sqref="A1:C17"/>
    </sheetView>
  </sheetViews>
  <sheetFormatPr baseColWidth="10" defaultColWidth="11.453125" defaultRowHeight="14.5" x14ac:dyDescent="0.35"/>
  <cols>
    <col min="1" max="16384" width="11.453125" style="2"/>
  </cols>
  <sheetData>
    <row r="1" spans="1:3" ht="30.5" thickBot="1" x14ac:dyDescent="0.4">
      <c r="A1" s="104" t="s">
        <v>205</v>
      </c>
      <c r="B1" s="81">
        <v>2022</v>
      </c>
      <c r="C1" s="105">
        <v>2023</v>
      </c>
    </row>
    <row r="2" spans="1:3" ht="42.5" thickBot="1" x14ac:dyDescent="0.4">
      <c r="A2" s="14" t="s">
        <v>206</v>
      </c>
      <c r="B2" s="106">
        <v>7</v>
      </c>
      <c r="C2" s="106">
        <v>7</v>
      </c>
    </row>
    <row r="3" spans="1:3" ht="28.5" thickBot="1" x14ac:dyDescent="0.4">
      <c r="A3" s="14" t="s">
        <v>207</v>
      </c>
      <c r="B3" s="106">
        <v>20</v>
      </c>
      <c r="C3" s="106">
        <v>20</v>
      </c>
    </row>
    <row r="4" spans="1:3" ht="28.5" thickBot="1" x14ac:dyDescent="0.4">
      <c r="A4" s="14" t="s">
        <v>208</v>
      </c>
      <c r="B4" s="106">
        <v>4</v>
      </c>
      <c r="C4" s="106">
        <v>4</v>
      </c>
    </row>
    <row r="5" spans="1:3" ht="42.5" thickBot="1" x14ac:dyDescent="0.4">
      <c r="A5" s="14" t="s">
        <v>209</v>
      </c>
      <c r="B5" s="106">
        <v>20</v>
      </c>
      <c r="C5" s="106">
        <v>20</v>
      </c>
    </row>
    <row r="6" spans="1:3" ht="28.5" thickBot="1" x14ac:dyDescent="0.4">
      <c r="A6" s="14" t="s">
        <v>210</v>
      </c>
      <c r="B6" s="106">
        <v>9</v>
      </c>
      <c r="C6" s="106">
        <v>9</v>
      </c>
    </row>
    <row r="7" spans="1:3" ht="28.5" thickBot="1" x14ac:dyDescent="0.4">
      <c r="A7" s="14" t="s">
        <v>211</v>
      </c>
      <c r="B7" s="106">
        <v>8</v>
      </c>
      <c r="C7" s="106">
        <v>8</v>
      </c>
    </row>
    <row r="8" spans="1:3" ht="56.5" thickBot="1" x14ac:dyDescent="0.4">
      <c r="A8" s="14" t="s">
        <v>212</v>
      </c>
      <c r="B8" s="106">
        <v>12</v>
      </c>
      <c r="C8" s="106">
        <v>12</v>
      </c>
    </row>
    <row r="9" spans="1:3" ht="56.5" thickBot="1" x14ac:dyDescent="0.4">
      <c r="A9" s="14" t="s">
        <v>213</v>
      </c>
      <c r="B9" s="106">
        <v>14</v>
      </c>
      <c r="C9" s="106">
        <v>14</v>
      </c>
    </row>
    <row r="10" spans="1:3" ht="28.5" thickBot="1" x14ac:dyDescent="0.4">
      <c r="A10" s="14" t="s">
        <v>214</v>
      </c>
      <c r="B10" s="106">
        <v>3</v>
      </c>
      <c r="C10" s="106">
        <v>3</v>
      </c>
    </row>
    <row r="11" spans="1:3" ht="28.5" thickBot="1" x14ac:dyDescent="0.4">
      <c r="A11" s="14" t="s">
        <v>215</v>
      </c>
      <c r="B11" s="106">
        <v>2</v>
      </c>
      <c r="C11" s="106">
        <v>3</v>
      </c>
    </row>
    <row r="12" spans="1:3" ht="15" thickBot="1" x14ac:dyDescent="0.4">
      <c r="A12" s="14" t="s">
        <v>216</v>
      </c>
      <c r="B12" s="106">
        <v>2</v>
      </c>
      <c r="C12" s="106">
        <v>2</v>
      </c>
    </row>
    <row r="13" spans="1:3" ht="28.5" thickBot="1" x14ac:dyDescent="0.4">
      <c r="A13" s="14" t="s">
        <v>217</v>
      </c>
      <c r="B13" s="106">
        <v>3</v>
      </c>
      <c r="C13" s="106">
        <v>3</v>
      </c>
    </row>
    <row r="14" spans="1:3" ht="42.5" thickBot="1" x14ac:dyDescent="0.4">
      <c r="A14" s="14" t="s">
        <v>218</v>
      </c>
      <c r="B14" s="106">
        <v>1</v>
      </c>
      <c r="C14" s="106">
        <v>1</v>
      </c>
    </row>
    <row r="15" spans="1:3" ht="28.5" thickBot="1" x14ac:dyDescent="0.4">
      <c r="A15" s="14" t="s">
        <v>219</v>
      </c>
      <c r="B15" s="106">
        <v>2</v>
      </c>
      <c r="C15" s="106">
        <v>1</v>
      </c>
    </row>
    <row r="16" spans="1:3" ht="28.5" thickBot="1" x14ac:dyDescent="0.4">
      <c r="A16" s="14" t="s">
        <v>220</v>
      </c>
      <c r="B16" s="106">
        <v>1</v>
      </c>
      <c r="C16" s="106">
        <v>1</v>
      </c>
    </row>
    <row r="17" spans="1:3" ht="15" x14ac:dyDescent="0.4">
      <c r="A17" s="46" t="s">
        <v>204</v>
      </c>
      <c r="B17"/>
      <c r="C1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9</vt:i4>
      </vt:variant>
    </vt:vector>
  </HeadingPairs>
  <TitlesOfParts>
    <vt:vector size="9" baseType="lpstr">
      <vt:lpstr>Portada 1</vt:lpstr>
      <vt:lpstr>2023 en Cifras</vt:lpstr>
      <vt:lpstr>Población de Referencia</vt:lpstr>
      <vt:lpstr>Pirámide Población</vt:lpstr>
      <vt:lpstr>CSUR</vt:lpstr>
      <vt:lpstr>Recursos Humanos</vt:lpstr>
      <vt:lpstr>Recursos Materiales</vt:lpstr>
      <vt:lpstr>Alta Tecnología</vt:lpstr>
      <vt:lpstr>Otros Equipos</vt:lpstr>
    </vt:vector>
  </TitlesOfParts>
  <Manager/>
  <Company>Comunidad de Madrid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Madrid Digital</dc:creator>
  <cp:keywords/>
  <dc:description/>
  <cp:lastModifiedBy>Madrid Digital</cp:lastModifiedBy>
  <cp:revision/>
  <dcterms:created xsi:type="dcterms:W3CDTF">2022-06-29T09:33:43Z</dcterms:created>
  <dcterms:modified xsi:type="dcterms:W3CDTF">2024-09-04T13:20:56Z</dcterms:modified>
  <cp:category/>
  <cp:contentStatus/>
</cp:coreProperties>
</file>