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BSERVATORIO DE EMPLEO\ENVIOS MENSUALES\2024\06_2024\"/>
    </mc:Choice>
  </mc:AlternateContent>
  <bookViews>
    <workbookView xWindow="0" yWindow="0" windowWidth="20490" windowHeight="7620"/>
  </bookViews>
  <sheets>
    <sheet name="ÍNDICE" sheetId="1" r:id="rId1"/>
    <sheet name="1.1" sheetId="5" r:id="rId2"/>
    <sheet name="1.2" sheetId="6" r:id="rId3"/>
    <sheet name="1.3" sheetId="7" r:id="rId4"/>
    <sheet name="1.4" sheetId="8" r:id="rId5"/>
    <sheet name="1.5" sheetId="11" r:id="rId6"/>
    <sheet name="1.6" sheetId="12" r:id="rId7"/>
    <sheet name="1.7" sheetId="13" r:id="rId8"/>
    <sheet name="1.8" sheetId="14" r:id="rId9"/>
    <sheet name="1.9" sheetId="20" r:id="rId10"/>
    <sheet name="1.10" sheetId="21" r:id="rId11"/>
    <sheet name="1.11" sheetId="22" r:id="rId12"/>
    <sheet name="1.12" sheetId="23" r:id="rId13"/>
    <sheet name="2.1" sheetId="48" r:id="rId14"/>
    <sheet name="2.2" sheetId="49" r:id="rId15"/>
    <sheet name="2.3" sheetId="50" r:id="rId16"/>
    <sheet name="2.4" sheetId="51" r:id="rId17"/>
    <sheet name="2.5" sheetId="52" r:id="rId18"/>
    <sheet name="2.6" sheetId="53" r:id="rId19"/>
    <sheet name="3.1" sheetId="54" r:id="rId20"/>
    <sheet name="3.2" sheetId="55" r:id="rId21"/>
    <sheet name="3.3" sheetId="56" r:id="rId22"/>
    <sheet name="3.4" sheetId="57" r:id="rId23"/>
    <sheet name="3.5" sheetId="58" r:id="rId24"/>
    <sheet name="3.6" sheetId="59" r:id="rId25"/>
  </sheets>
  <definedNames>
    <definedName name="Print_Area" localSheetId="1">'1.1'!$A$1:$N$97</definedName>
    <definedName name="Print_Area" localSheetId="10">'1.10'!$A$1:$N$97</definedName>
    <definedName name="Print_Area" localSheetId="11">'1.11'!$A$1:$N$98</definedName>
    <definedName name="Print_Area" localSheetId="12">'1.12'!$A$1:$N$99</definedName>
    <definedName name="Print_Area" localSheetId="2">'1.2'!$A$1:$N$97</definedName>
    <definedName name="Print_Area" localSheetId="3">'1.3'!$A$1:$N$98</definedName>
    <definedName name="Print_Area" localSheetId="4">'1.4'!$A$1:$N$97</definedName>
    <definedName name="Print_Area" localSheetId="5">'1.5'!$A$1:$O$95</definedName>
    <definedName name="Print_Area" localSheetId="6">'1.6'!$A$1:$N$98</definedName>
    <definedName name="Print_Area" localSheetId="7">'1.7'!$A$1:$N$98</definedName>
    <definedName name="Print_Area" localSheetId="8">'1.8'!$A$1:$N$98</definedName>
    <definedName name="Print_Area" localSheetId="9">'1.9'!$A$1:$O$95</definedName>
    <definedName name="Print_Area" localSheetId="13">'2.1'!$A$1:$N$47</definedName>
    <definedName name="Print_Area" localSheetId="14">'2.2'!$A$1:$I$70</definedName>
    <definedName name="Print_Area" localSheetId="15">'2.3'!$A$1:$I$66</definedName>
    <definedName name="Print_Area" localSheetId="16">'2.4'!$A$1:$N$18</definedName>
    <definedName name="Print_Area" localSheetId="17">'2.5'!$A$1:$M$138</definedName>
    <definedName name="Print_Area" localSheetId="18">'2.6'!$A$1:$M$138</definedName>
    <definedName name="Print_Titles" localSheetId="0">ÍNDICE!$1:$9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56" l="1"/>
  <c r="F30" i="56"/>
  <c r="H30" i="56"/>
  <c r="D31" i="56"/>
  <c r="F31" i="56"/>
  <c r="H31" i="56"/>
  <c r="D32" i="56"/>
  <c r="F32" i="56"/>
  <c r="H32" i="56"/>
  <c r="D33" i="56"/>
  <c r="F33" i="56"/>
  <c r="H33" i="56"/>
  <c r="D34" i="56"/>
  <c r="F34" i="56"/>
  <c r="H34" i="56"/>
  <c r="D35" i="56"/>
  <c r="F35" i="56"/>
  <c r="H35" i="56"/>
  <c r="D188" i="53" l="1"/>
  <c r="H188" i="52"/>
  <c r="Q173" i="59" l="1"/>
  <c r="O173" i="59"/>
  <c r="M173" i="59"/>
  <c r="K173" i="59"/>
  <c r="I173" i="59"/>
  <c r="G173" i="59"/>
  <c r="E173" i="59"/>
  <c r="C173" i="59"/>
  <c r="Q174" i="59"/>
  <c r="O174" i="59"/>
  <c r="M174" i="59"/>
  <c r="K174" i="59"/>
  <c r="I174" i="59"/>
  <c r="G174" i="59"/>
  <c r="E174" i="59"/>
  <c r="C174" i="59"/>
  <c r="Q175" i="59"/>
  <c r="O175" i="59"/>
  <c r="M175" i="59"/>
  <c r="K175" i="59"/>
  <c r="I175" i="59"/>
  <c r="G175" i="59"/>
  <c r="E175" i="59"/>
  <c r="C175" i="59"/>
  <c r="Q176" i="59"/>
  <c r="O176" i="59"/>
  <c r="M176" i="59"/>
  <c r="K176" i="59"/>
  <c r="I176" i="59"/>
  <c r="G176" i="59"/>
  <c r="E176" i="59"/>
  <c r="C176" i="59"/>
  <c r="Q177" i="59"/>
  <c r="O177" i="59"/>
  <c r="M177" i="59"/>
  <c r="K177" i="59"/>
  <c r="I177" i="59"/>
  <c r="G177" i="59"/>
  <c r="E177" i="59"/>
  <c r="C177" i="59"/>
  <c r="Q178" i="59"/>
  <c r="O178" i="59"/>
  <c r="M178" i="59"/>
  <c r="K178" i="59"/>
  <c r="I178" i="59"/>
  <c r="G178" i="59"/>
  <c r="E178" i="59"/>
  <c r="C178" i="59"/>
  <c r="Q179" i="59"/>
  <c r="O179" i="59"/>
  <c r="M179" i="59"/>
  <c r="K179" i="59"/>
  <c r="I179" i="59"/>
  <c r="G179" i="59"/>
  <c r="E179" i="59"/>
  <c r="C179" i="59"/>
  <c r="Q180" i="59"/>
  <c r="O180" i="59"/>
  <c r="M180" i="59"/>
  <c r="K180" i="59"/>
  <c r="I180" i="59"/>
  <c r="G180" i="59"/>
  <c r="E180" i="59"/>
  <c r="C180" i="59"/>
  <c r="Q181" i="59"/>
  <c r="O181" i="59"/>
  <c r="M181" i="59"/>
  <c r="K181" i="59"/>
  <c r="I181" i="59"/>
  <c r="G181" i="59"/>
  <c r="E181" i="59"/>
  <c r="C181" i="59"/>
  <c r="Q182" i="59"/>
  <c r="O182" i="59"/>
  <c r="M182" i="59"/>
  <c r="K182" i="59"/>
  <c r="I182" i="59"/>
  <c r="G182" i="59"/>
  <c r="E182" i="59"/>
  <c r="C182" i="59"/>
  <c r="Q183" i="59"/>
  <c r="O183" i="59"/>
  <c r="M183" i="59"/>
  <c r="K183" i="59"/>
  <c r="I183" i="59"/>
  <c r="G183" i="59"/>
  <c r="E183" i="59"/>
  <c r="C183" i="59"/>
  <c r="Q184" i="59"/>
  <c r="O184" i="59"/>
  <c r="M184" i="59"/>
  <c r="K184" i="59"/>
  <c r="I184" i="59"/>
  <c r="G184" i="59"/>
  <c r="E184" i="59"/>
  <c r="C184" i="59"/>
  <c r="M174" i="58"/>
  <c r="K174" i="58"/>
  <c r="I174" i="58"/>
  <c r="G174" i="58"/>
  <c r="E174" i="58"/>
  <c r="C174" i="58"/>
  <c r="M175" i="58"/>
  <c r="K175" i="58"/>
  <c r="I175" i="58"/>
  <c r="G175" i="58"/>
  <c r="E175" i="58"/>
  <c r="C175" i="58"/>
  <c r="M176" i="58"/>
  <c r="K176" i="58"/>
  <c r="I176" i="58"/>
  <c r="G176" i="58"/>
  <c r="E176" i="58"/>
  <c r="C176" i="58"/>
  <c r="M177" i="58"/>
  <c r="K177" i="58"/>
  <c r="I177" i="58"/>
  <c r="G177" i="58"/>
  <c r="E177" i="58"/>
  <c r="C177" i="58"/>
  <c r="M178" i="58"/>
  <c r="K178" i="58"/>
  <c r="I178" i="58"/>
  <c r="G178" i="58"/>
  <c r="E178" i="58"/>
  <c r="C178" i="58"/>
  <c r="M179" i="58"/>
  <c r="K179" i="58"/>
  <c r="I179" i="58"/>
  <c r="G179" i="58"/>
  <c r="E179" i="58"/>
  <c r="C179" i="58"/>
  <c r="M180" i="58"/>
  <c r="K180" i="58"/>
  <c r="I180" i="58"/>
  <c r="G180" i="58"/>
  <c r="E180" i="58"/>
  <c r="C180" i="58"/>
  <c r="M181" i="58"/>
  <c r="K181" i="58"/>
  <c r="I181" i="58"/>
  <c r="G181" i="58"/>
  <c r="E181" i="58"/>
  <c r="C181" i="58"/>
  <c r="M182" i="58"/>
  <c r="K182" i="58"/>
  <c r="I182" i="58"/>
  <c r="G182" i="58"/>
  <c r="E182" i="58"/>
  <c r="C182" i="58"/>
  <c r="M183" i="58"/>
  <c r="K183" i="58"/>
  <c r="I183" i="58"/>
  <c r="G183" i="58"/>
  <c r="E183" i="58"/>
  <c r="C183" i="58"/>
  <c r="M184" i="58"/>
  <c r="K184" i="58"/>
  <c r="I184" i="58"/>
  <c r="G184" i="58"/>
  <c r="E184" i="58"/>
  <c r="C184" i="58"/>
  <c r="M185" i="58"/>
  <c r="K185" i="58"/>
  <c r="I185" i="58"/>
  <c r="G185" i="58"/>
  <c r="E185" i="58"/>
  <c r="C185" i="58"/>
  <c r="M20" i="57"/>
  <c r="K20" i="57"/>
  <c r="I20" i="57"/>
  <c r="G20" i="57"/>
  <c r="E20" i="57"/>
  <c r="C20" i="57"/>
  <c r="M174" i="53"/>
  <c r="K174" i="53"/>
  <c r="I174" i="53"/>
  <c r="G174" i="53"/>
  <c r="E174" i="53"/>
  <c r="C174" i="53"/>
  <c r="M175" i="53"/>
  <c r="K175" i="53"/>
  <c r="I175" i="53"/>
  <c r="G175" i="53"/>
  <c r="E175" i="53"/>
  <c r="C175" i="53"/>
  <c r="M176" i="53"/>
  <c r="K176" i="53"/>
  <c r="I176" i="53"/>
  <c r="G176" i="53"/>
  <c r="E176" i="53"/>
  <c r="C176" i="53"/>
  <c r="M177" i="53"/>
  <c r="K177" i="53"/>
  <c r="I177" i="53"/>
  <c r="G177" i="53"/>
  <c r="E177" i="53"/>
  <c r="C177" i="53"/>
  <c r="M178" i="53"/>
  <c r="K178" i="53"/>
  <c r="I178" i="53"/>
  <c r="G178" i="53"/>
  <c r="E178" i="53"/>
  <c r="C178" i="53"/>
  <c r="M179" i="53"/>
  <c r="K179" i="53"/>
  <c r="I179" i="53"/>
  <c r="G179" i="53"/>
  <c r="E179" i="53"/>
  <c r="C179" i="53"/>
  <c r="M180" i="53"/>
  <c r="K180" i="53"/>
  <c r="I180" i="53"/>
  <c r="G180" i="53"/>
  <c r="E180" i="53"/>
  <c r="C180" i="53"/>
  <c r="M181" i="53"/>
  <c r="K181" i="53"/>
  <c r="I181" i="53"/>
  <c r="G181" i="53"/>
  <c r="E181" i="53"/>
  <c r="C181" i="53"/>
  <c r="M182" i="53"/>
  <c r="K182" i="53"/>
  <c r="I182" i="53"/>
  <c r="G182" i="53"/>
  <c r="E182" i="53"/>
  <c r="C182" i="53"/>
  <c r="M183" i="53"/>
  <c r="K183" i="53"/>
  <c r="I183" i="53"/>
  <c r="G183" i="53"/>
  <c r="E183" i="53"/>
  <c r="C183" i="53"/>
  <c r="M184" i="53"/>
  <c r="K184" i="53"/>
  <c r="I184" i="53"/>
  <c r="G184" i="53"/>
  <c r="E184" i="53"/>
  <c r="C184" i="53"/>
  <c r="M185" i="53"/>
  <c r="K185" i="53"/>
  <c r="I185" i="53"/>
  <c r="G185" i="53"/>
  <c r="E185" i="53"/>
  <c r="C185" i="53"/>
  <c r="M174" i="52"/>
  <c r="K174" i="52"/>
  <c r="I174" i="52"/>
  <c r="G174" i="52"/>
  <c r="E174" i="52"/>
  <c r="C174" i="52"/>
  <c r="M175" i="52"/>
  <c r="K175" i="52"/>
  <c r="I175" i="52"/>
  <c r="G175" i="52"/>
  <c r="E175" i="52"/>
  <c r="C175" i="52"/>
  <c r="M176" i="52"/>
  <c r="K176" i="52"/>
  <c r="I176" i="52"/>
  <c r="G176" i="52"/>
  <c r="E176" i="52"/>
  <c r="C176" i="52"/>
  <c r="M177" i="52"/>
  <c r="K177" i="52"/>
  <c r="I177" i="52"/>
  <c r="G177" i="52"/>
  <c r="E177" i="52"/>
  <c r="C177" i="52"/>
  <c r="M178" i="52"/>
  <c r="K178" i="52"/>
  <c r="I178" i="52"/>
  <c r="G178" i="52"/>
  <c r="E178" i="52"/>
  <c r="C178" i="52"/>
  <c r="M179" i="52"/>
  <c r="K179" i="52"/>
  <c r="I179" i="52"/>
  <c r="G179" i="52"/>
  <c r="E179" i="52"/>
  <c r="C179" i="52"/>
  <c r="M180" i="52"/>
  <c r="K180" i="52"/>
  <c r="I180" i="52"/>
  <c r="G180" i="52"/>
  <c r="E180" i="52"/>
  <c r="C180" i="52"/>
  <c r="M181" i="52"/>
  <c r="K181" i="52"/>
  <c r="I181" i="52"/>
  <c r="G181" i="52"/>
  <c r="E181" i="52"/>
  <c r="C181" i="52"/>
  <c r="M182" i="52"/>
  <c r="K182" i="52"/>
  <c r="I182" i="52"/>
  <c r="G182" i="52"/>
  <c r="E182" i="52"/>
  <c r="C182" i="52"/>
  <c r="M183" i="52"/>
  <c r="K183" i="52"/>
  <c r="I183" i="52"/>
  <c r="G183" i="52"/>
  <c r="E183" i="52"/>
  <c r="C183" i="52"/>
  <c r="M184" i="52"/>
  <c r="K184" i="52"/>
  <c r="I184" i="52"/>
  <c r="G184" i="52"/>
  <c r="E184" i="52"/>
  <c r="C184" i="52"/>
  <c r="M185" i="52"/>
  <c r="K185" i="52"/>
  <c r="I185" i="52"/>
  <c r="G185" i="52"/>
  <c r="E185" i="52"/>
  <c r="C185" i="52"/>
  <c r="N20" i="51"/>
  <c r="L20" i="51"/>
  <c r="J20" i="51"/>
  <c r="H20" i="51"/>
  <c r="F20" i="51"/>
  <c r="D20" i="51"/>
  <c r="Q185" i="59" l="1"/>
  <c r="Q172" i="59"/>
  <c r="Q171" i="59"/>
  <c r="Q170" i="59"/>
  <c r="Q169" i="59"/>
  <c r="Q168" i="59"/>
  <c r="Q167" i="59"/>
  <c r="Q166" i="59"/>
  <c r="Q165" i="59"/>
  <c r="Q164" i="59"/>
  <c r="Q163" i="59"/>
  <c r="Q162" i="59"/>
  <c r="M185" i="59"/>
  <c r="M172" i="59"/>
  <c r="M171" i="59"/>
  <c r="M170" i="59"/>
  <c r="M169" i="59"/>
  <c r="M168" i="59"/>
  <c r="M167" i="59"/>
  <c r="M166" i="59"/>
  <c r="M165" i="59"/>
  <c r="M164" i="59"/>
  <c r="M163" i="59"/>
  <c r="M162" i="59"/>
  <c r="I185" i="59"/>
  <c r="I172" i="59"/>
  <c r="I171" i="59"/>
  <c r="I170" i="59"/>
  <c r="I169" i="59"/>
  <c r="I168" i="59"/>
  <c r="I167" i="59"/>
  <c r="I166" i="59"/>
  <c r="I165" i="59"/>
  <c r="I164" i="59"/>
  <c r="I163" i="59"/>
  <c r="I162" i="59"/>
  <c r="E185" i="59"/>
  <c r="E172" i="59"/>
  <c r="E171" i="59"/>
  <c r="E170" i="59"/>
  <c r="E169" i="59"/>
  <c r="E168" i="59"/>
  <c r="E167" i="59"/>
  <c r="E166" i="59"/>
  <c r="E165" i="59"/>
  <c r="E164" i="59"/>
  <c r="E163" i="59"/>
  <c r="E162" i="59"/>
  <c r="O185" i="59"/>
  <c r="O172" i="59"/>
  <c r="O171" i="59"/>
  <c r="O170" i="59"/>
  <c r="O169" i="59"/>
  <c r="O168" i="59"/>
  <c r="O167" i="59"/>
  <c r="O166" i="59"/>
  <c r="O165" i="59"/>
  <c r="O164" i="59"/>
  <c r="O163" i="59"/>
  <c r="O162" i="59"/>
  <c r="K185" i="59"/>
  <c r="K172" i="59"/>
  <c r="K171" i="59"/>
  <c r="K170" i="59"/>
  <c r="K169" i="59"/>
  <c r="K168" i="59"/>
  <c r="K167" i="59"/>
  <c r="K166" i="59"/>
  <c r="K165" i="59"/>
  <c r="K164" i="59"/>
  <c r="K163" i="59"/>
  <c r="K162" i="59"/>
  <c r="G185" i="59"/>
  <c r="G172" i="59"/>
  <c r="G171" i="59"/>
  <c r="G170" i="59"/>
  <c r="G169" i="59"/>
  <c r="G168" i="59"/>
  <c r="G167" i="59"/>
  <c r="G166" i="59"/>
  <c r="G165" i="59"/>
  <c r="G164" i="59"/>
  <c r="G163" i="59"/>
  <c r="G162" i="59"/>
  <c r="C185" i="59"/>
  <c r="C172" i="59"/>
  <c r="C171" i="59"/>
  <c r="C170" i="59"/>
  <c r="C169" i="59"/>
  <c r="C168" i="59"/>
  <c r="C167" i="59"/>
  <c r="C166" i="59"/>
  <c r="C165" i="59"/>
  <c r="C164" i="59"/>
  <c r="C163" i="59"/>
  <c r="C162" i="59"/>
  <c r="O161" i="59" l="1"/>
  <c r="O160" i="59"/>
  <c r="O159" i="59"/>
  <c r="O158" i="59"/>
  <c r="O157" i="59"/>
  <c r="O156" i="59"/>
  <c r="O155" i="59"/>
  <c r="O154" i="59"/>
  <c r="O153" i="59"/>
  <c r="O152" i="59"/>
  <c r="O151" i="59"/>
  <c r="O150" i="59"/>
  <c r="O149" i="59"/>
  <c r="O148" i="59"/>
  <c r="O147" i="59"/>
  <c r="O146" i="59"/>
  <c r="O145" i="59"/>
  <c r="O144" i="59"/>
  <c r="O143" i="59"/>
  <c r="O142" i="59"/>
  <c r="O141" i="59"/>
  <c r="O140" i="59"/>
  <c r="O139" i="59"/>
  <c r="O138" i="59"/>
  <c r="O137" i="59"/>
  <c r="O136" i="59"/>
  <c r="O135" i="59"/>
  <c r="O134" i="59"/>
  <c r="O133" i="59"/>
  <c r="O132" i="59"/>
  <c r="O131" i="59"/>
  <c r="O130" i="59"/>
  <c r="O129" i="59"/>
  <c r="O128" i="59"/>
  <c r="O127" i="59"/>
  <c r="O126" i="59"/>
  <c r="O125" i="59"/>
  <c r="O124" i="59"/>
  <c r="O123" i="59"/>
  <c r="O122" i="59"/>
  <c r="O121" i="59"/>
  <c r="O120" i="59"/>
  <c r="O119" i="59"/>
  <c r="O118" i="59"/>
  <c r="O117" i="59"/>
  <c r="O116" i="59"/>
  <c r="O115" i="59"/>
  <c r="O114" i="59"/>
  <c r="O113" i="59"/>
  <c r="O112" i="59"/>
  <c r="O111" i="59"/>
  <c r="O110" i="59"/>
  <c r="O109" i="59"/>
  <c r="O108" i="59"/>
  <c r="O107" i="59"/>
  <c r="O106" i="59"/>
  <c r="O105" i="59"/>
  <c r="O104" i="59"/>
  <c r="O103" i="59"/>
  <c r="O102" i="59"/>
  <c r="O101" i="59"/>
  <c r="O100" i="59"/>
  <c r="O99" i="59"/>
  <c r="O98" i="59"/>
  <c r="O97" i="59"/>
  <c r="O96" i="59"/>
  <c r="O95" i="59"/>
  <c r="O94" i="59"/>
  <c r="O93" i="59"/>
  <c r="O92" i="59"/>
  <c r="O91" i="59"/>
  <c r="O90" i="59"/>
  <c r="O89" i="59"/>
  <c r="O88" i="59"/>
  <c r="O87" i="59"/>
  <c r="O86" i="59"/>
  <c r="O85" i="59"/>
  <c r="O84" i="59"/>
  <c r="O83" i="59"/>
  <c r="O82" i="59"/>
  <c r="O81" i="59"/>
  <c r="O80" i="59"/>
  <c r="O79" i="59"/>
  <c r="O78" i="59"/>
  <c r="O77" i="59"/>
  <c r="O76" i="59"/>
  <c r="O75" i="59"/>
  <c r="O74" i="59"/>
  <c r="O73" i="59"/>
  <c r="O72" i="59"/>
  <c r="O71" i="59"/>
  <c r="O70" i="59"/>
  <c r="O69" i="59"/>
  <c r="O68" i="59"/>
  <c r="O67" i="59"/>
  <c r="O66" i="59"/>
  <c r="O65" i="59"/>
  <c r="O64" i="59"/>
  <c r="O63" i="59"/>
  <c r="O62" i="59"/>
  <c r="O61" i="59"/>
  <c r="O60" i="59"/>
  <c r="O59" i="59"/>
  <c r="O58" i="59"/>
  <c r="O57" i="59"/>
  <c r="O56" i="59"/>
  <c r="O55" i="59"/>
  <c r="O54" i="59"/>
  <c r="O53" i="59"/>
  <c r="O52" i="59"/>
  <c r="O51" i="59"/>
  <c r="O50" i="59"/>
  <c r="O49" i="59"/>
  <c r="O48" i="59"/>
  <c r="O47" i="59"/>
  <c r="O46" i="59"/>
  <c r="O45" i="59"/>
  <c r="O44" i="59"/>
  <c r="O43" i="59"/>
  <c r="O42" i="59"/>
  <c r="O41" i="59"/>
  <c r="O40" i="59"/>
  <c r="O39" i="59"/>
  <c r="O38" i="59"/>
  <c r="O37" i="59"/>
  <c r="O36" i="59"/>
  <c r="O35" i="59"/>
  <c r="O34" i="59"/>
  <c r="O33" i="59"/>
  <c r="O32" i="59"/>
  <c r="O31" i="59"/>
  <c r="O30" i="59"/>
  <c r="O29" i="59"/>
  <c r="O28" i="59"/>
  <c r="O27" i="59"/>
  <c r="O26" i="59"/>
  <c r="O25" i="59"/>
  <c r="O24" i="59"/>
  <c r="O23" i="59"/>
  <c r="O22" i="59"/>
  <c r="O21" i="59"/>
  <c r="O20" i="59"/>
  <c r="O19" i="59"/>
  <c r="O18" i="59"/>
  <c r="O17" i="59"/>
  <c r="O16" i="59"/>
  <c r="O15" i="59"/>
  <c r="O14" i="59"/>
  <c r="O13" i="59"/>
  <c r="O12" i="59"/>
  <c r="O11" i="59"/>
  <c r="O10" i="59"/>
  <c r="O9" i="59"/>
  <c r="O8" i="59"/>
  <c r="O7" i="59"/>
  <c r="O6" i="59"/>
  <c r="K161" i="59"/>
  <c r="K160" i="59"/>
  <c r="K159" i="59"/>
  <c r="K158" i="59"/>
  <c r="K157" i="59"/>
  <c r="K156" i="59"/>
  <c r="K155" i="59"/>
  <c r="K154" i="59"/>
  <c r="K153" i="59"/>
  <c r="K152" i="59"/>
  <c r="K151" i="59"/>
  <c r="K150" i="59"/>
  <c r="K149" i="59"/>
  <c r="K148" i="59"/>
  <c r="K147" i="59"/>
  <c r="K146" i="59"/>
  <c r="K145" i="59"/>
  <c r="K144" i="59"/>
  <c r="K143" i="59"/>
  <c r="K142" i="59"/>
  <c r="K141" i="59"/>
  <c r="K140" i="59"/>
  <c r="K139" i="59"/>
  <c r="K138" i="59"/>
  <c r="K137" i="59"/>
  <c r="K136" i="59"/>
  <c r="K135" i="59"/>
  <c r="K134" i="59"/>
  <c r="K133" i="59"/>
  <c r="K132" i="59"/>
  <c r="K131" i="59"/>
  <c r="K130" i="59"/>
  <c r="K129" i="59"/>
  <c r="K128" i="59"/>
  <c r="K127" i="59"/>
  <c r="K126" i="59"/>
  <c r="K125" i="59"/>
  <c r="K124" i="59"/>
  <c r="K123" i="59"/>
  <c r="K122" i="59"/>
  <c r="K121" i="59"/>
  <c r="K120" i="59"/>
  <c r="K119" i="59"/>
  <c r="K118" i="59"/>
  <c r="K117" i="59"/>
  <c r="K116" i="59"/>
  <c r="K115" i="59"/>
  <c r="K114" i="59"/>
  <c r="K113" i="59"/>
  <c r="K112" i="59"/>
  <c r="K111" i="59"/>
  <c r="K110" i="59"/>
  <c r="K109" i="59"/>
  <c r="K108" i="59"/>
  <c r="K107" i="59"/>
  <c r="K106" i="59"/>
  <c r="K105" i="59"/>
  <c r="K104" i="59"/>
  <c r="K103" i="59"/>
  <c r="K102" i="59"/>
  <c r="K101" i="59"/>
  <c r="K100" i="59"/>
  <c r="K99" i="59"/>
  <c r="K98" i="59"/>
  <c r="K97" i="59"/>
  <c r="K96" i="59"/>
  <c r="K95" i="59"/>
  <c r="K94" i="59"/>
  <c r="K93" i="59"/>
  <c r="K92" i="59"/>
  <c r="K91" i="59"/>
  <c r="K90" i="59"/>
  <c r="K89" i="59"/>
  <c r="K88" i="59"/>
  <c r="K87" i="59"/>
  <c r="K86" i="59"/>
  <c r="K85" i="59"/>
  <c r="K84" i="59"/>
  <c r="K83" i="59"/>
  <c r="K82" i="59"/>
  <c r="K81" i="59"/>
  <c r="K80" i="59"/>
  <c r="K79" i="59"/>
  <c r="K78" i="59"/>
  <c r="K77" i="59"/>
  <c r="K76" i="59"/>
  <c r="K75" i="59"/>
  <c r="K74" i="59"/>
  <c r="K73" i="59"/>
  <c r="K72" i="59"/>
  <c r="K71" i="59"/>
  <c r="K70" i="59"/>
  <c r="K69" i="59"/>
  <c r="K68" i="59"/>
  <c r="K67" i="59"/>
  <c r="K66" i="59"/>
  <c r="K65" i="59"/>
  <c r="K64" i="59"/>
  <c r="K63" i="59"/>
  <c r="K62" i="59"/>
  <c r="K61" i="59"/>
  <c r="K60" i="59"/>
  <c r="K59" i="59"/>
  <c r="K58" i="59"/>
  <c r="K57" i="59"/>
  <c r="K56" i="59"/>
  <c r="K55" i="59"/>
  <c r="K54" i="59"/>
  <c r="K53" i="59"/>
  <c r="K52" i="59"/>
  <c r="K51" i="59"/>
  <c r="K50" i="59"/>
  <c r="K49" i="59"/>
  <c r="K48" i="59"/>
  <c r="K47" i="59"/>
  <c r="K46" i="59"/>
  <c r="K45" i="59"/>
  <c r="K44" i="59"/>
  <c r="K43" i="59"/>
  <c r="K42" i="59"/>
  <c r="K41" i="59"/>
  <c r="K40" i="59"/>
  <c r="K39" i="59"/>
  <c r="K38" i="59"/>
  <c r="K37" i="59"/>
  <c r="K36" i="59"/>
  <c r="K35" i="59"/>
  <c r="K34" i="59"/>
  <c r="K33" i="59"/>
  <c r="K32" i="59"/>
  <c r="K31" i="59"/>
  <c r="K30" i="59"/>
  <c r="K29" i="59"/>
  <c r="K28" i="59"/>
  <c r="K27" i="59"/>
  <c r="K26" i="59"/>
  <c r="K25" i="59"/>
  <c r="K24" i="59"/>
  <c r="K23" i="59"/>
  <c r="K22" i="59"/>
  <c r="K21" i="59"/>
  <c r="K20" i="59"/>
  <c r="K19" i="59"/>
  <c r="K18" i="59"/>
  <c r="K17" i="59"/>
  <c r="K16" i="59"/>
  <c r="K15" i="59"/>
  <c r="K14" i="59"/>
  <c r="K13" i="59"/>
  <c r="K12" i="59"/>
  <c r="K11" i="59"/>
  <c r="K10" i="59"/>
  <c r="K9" i="59"/>
  <c r="K8" i="59"/>
  <c r="K7" i="59"/>
  <c r="K6" i="59"/>
  <c r="G161" i="59"/>
  <c r="G160" i="59"/>
  <c r="G159" i="59"/>
  <c r="G158" i="59"/>
  <c r="G157" i="59"/>
  <c r="G156" i="59"/>
  <c r="G155" i="59"/>
  <c r="G154" i="59"/>
  <c r="G153" i="59"/>
  <c r="G152" i="59"/>
  <c r="G151" i="59"/>
  <c r="G150" i="59"/>
  <c r="G149" i="59"/>
  <c r="G148" i="59"/>
  <c r="G147" i="59"/>
  <c r="G146" i="59"/>
  <c r="G145" i="59"/>
  <c r="G144" i="59"/>
  <c r="G143" i="59"/>
  <c r="G142" i="59"/>
  <c r="G141" i="59"/>
  <c r="G140" i="59"/>
  <c r="G139" i="59"/>
  <c r="G138" i="59"/>
  <c r="G137" i="59"/>
  <c r="G136" i="59"/>
  <c r="G135" i="59"/>
  <c r="G134" i="59"/>
  <c r="G133" i="59"/>
  <c r="G132" i="59"/>
  <c r="G131" i="59"/>
  <c r="G130" i="59"/>
  <c r="G129" i="59"/>
  <c r="G128" i="59"/>
  <c r="G127" i="59"/>
  <c r="G126" i="59"/>
  <c r="G125" i="59"/>
  <c r="G124" i="59"/>
  <c r="G123" i="59"/>
  <c r="G122" i="59"/>
  <c r="G121" i="59"/>
  <c r="G120" i="59"/>
  <c r="G119" i="59"/>
  <c r="G118" i="59"/>
  <c r="G117" i="59"/>
  <c r="G116" i="59"/>
  <c r="G115" i="59"/>
  <c r="G114" i="59"/>
  <c r="G113" i="59"/>
  <c r="G112" i="59"/>
  <c r="G111" i="59"/>
  <c r="G110" i="59"/>
  <c r="G109" i="59"/>
  <c r="G108" i="59"/>
  <c r="G107" i="59"/>
  <c r="G106" i="59"/>
  <c r="G105" i="59"/>
  <c r="G104" i="59"/>
  <c r="G103" i="59"/>
  <c r="G102" i="59"/>
  <c r="G101" i="59"/>
  <c r="G100" i="59"/>
  <c r="G99" i="59"/>
  <c r="G98" i="59"/>
  <c r="G97" i="59"/>
  <c r="G96" i="59"/>
  <c r="G95" i="59"/>
  <c r="G94" i="59"/>
  <c r="G93" i="59"/>
  <c r="G92" i="59"/>
  <c r="G91" i="59"/>
  <c r="G90" i="59"/>
  <c r="G89" i="59"/>
  <c r="G88" i="59"/>
  <c r="G87" i="59"/>
  <c r="G86" i="59"/>
  <c r="G85" i="59"/>
  <c r="G84" i="59"/>
  <c r="G83" i="59"/>
  <c r="G82" i="59"/>
  <c r="G81" i="59"/>
  <c r="G80" i="59"/>
  <c r="G79" i="59"/>
  <c r="G78" i="59"/>
  <c r="G77" i="59"/>
  <c r="G76" i="59"/>
  <c r="G75" i="59"/>
  <c r="G74" i="59"/>
  <c r="G73" i="59"/>
  <c r="G72" i="59"/>
  <c r="G71" i="59"/>
  <c r="G70" i="59"/>
  <c r="G69" i="59"/>
  <c r="G68" i="59"/>
  <c r="G67" i="59"/>
  <c r="G66" i="59"/>
  <c r="G65" i="59"/>
  <c r="G64" i="59"/>
  <c r="G63" i="59"/>
  <c r="G62" i="59"/>
  <c r="G61" i="59"/>
  <c r="G60" i="59"/>
  <c r="G59" i="59"/>
  <c r="G58" i="59"/>
  <c r="G57" i="59"/>
  <c r="G56" i="59"/>
  <c r="G55" i="59"/>
  <c r="G54" i="59"/>
  <c r="G53" i="59"/>
  <c r="G52" i="59"/>
  <c r="G51" i="59"/>
  <c r="G50" i="59"/>
  <c r="G49" i="59"/>
  <c r="G48" i="59"/>
  <c r="G47" i="59"/>
  <c r="G46" i="59"/>
  <c r="G45" i="59"/>
  <c r="G44" i="59"/>
  <c r="G43" i="59"/>
  <c r="G42" i="59"/>
  <c r="G41" i="59"/>
  <c r="G40" i="59"/>
  <c r="G39" i="59"/>
  <c r="G38" i="59"/>
  <c r="G37" i="59"/>
  <c r="G36" i="59"/>
  <c r="G35" i="59"/>
  <c r="G34" i="59"/>
  <c r="G33" i="59"/>
  <c r="G32" i="59"/>
  <c r="G31" i="59"/>
  <c r="G30" i="59"/>
  <c r="G29" i="59"/>
  <c r="G28" i="59"/>
  <c r="G27" i="59"/>
  <c r="G26" i="59"/>
  <c r="G25" i="59"/>
  <c r="G24" i="59"/>
  <c r="G23" i="59"/>
  <c r="G22" i="59"/>
  <c r="G21" i="59"/>
  <c r="G20" i="59"/>
  <c r="G19" i="59"/>
  <c r="G18" i="59"/>
  <c r="G17" i="59"/>
  <c r="G16" i="59"/>
  <c r="G15" i="59"/>
  <c r="G14" i="59"/>
  <c r="G13" i="59"/>
  <c r="G12" i="59"/>
  <c r="G11" i="59"/>
  <c r="G10" i="59"/>
  <c r="G9" i="59"/>
  <c r="G8" i="59"/>
  <c r="G7" i="59"/>
  <c r="G6" i="59"/>
  <c r="C161" i="59"/>
  <c r="C160" i="59"/>
  <c r="C159" i="59"/>
  <c r="C158" i="59"/>
  <c r="C157" i="59"/>
  <c r="C156" i="59"/>
  <c r="C155" i="59"/>
  <c r="C154" i="59"/>
  <c r="C153" i="59"/>
  <c r="C152" i="59"/>
  <c r="C151" i="59"/>
  <c r="C150" i="59"/>
  <c r="C149" i="59"/>
  <c r="C148" i="59"/>
  <c r="C147" i="59"/>
  <c r="C146" i="59"/>
  <c r="C145" i="59"/>
  <c r="C144" i="59"/>
  <c r="C143" i="59"/>
  <c r="C142" i="59"/>
  <c r="C141" i="59"/>
  <c r="C140" i="59"/>
  <c r="C139" i="59"/>
  <c r="C138" i="59"/>
  <c r="C137" i="59"/>
  <c r="C136" i="59"/>
  <c r="C135" i="59"/>
  <c r="C134" i="59"/>
  <c r="C133" i="59"/>
  <c r="C132" i="59"/>
  <c r="C131" i="59"/>
  <c r="C130" i="59"/>
  <c r="C129" i="59"/>
  <c r="C128" i="59"/>
  <c r="C127" i="59"/>
  <c r="C126" i="59"/>
  <c r="C125" i="59"/>
  <c r="C124" i="59"/>
  <c r="C123" i="59"/>
  <c r="C122" i="59"/>
  <c r="C121" i="59"/>
  <c r="C120" i="59"/>
  <c r="C119" i="59"/>
  <c r="C118" i="59"/>
  <c r="C117" i="59"/>
  <c r="C116" i="59"/>
  <c r="C115" i="59"/>
  <c r="C114" i="59"/>
  <c r="C113" i="59"/>
  <c r="C112" i="59"/>
  <c r="C111" i="59"/>
  <c r="C110" i="59"/>
  <c r="C109" i="59"/>
  <c r="C108" i="59"/>
  <c r="C107" i="59"/>
  <c r="C106" i="59"/>
  <c r="C105" i="59"/>
  <c r="C104" i="59"/>
  <c r="C103" i="59"/>
  <c r="C102" i="59"/>
  <c r="C101" i="59"/>
  <c r="C100" i="59"/>
  <c r="C99" i="59"/>
  <c r="C98" i="59"/>
  <c r="C97" i="59"/>
  <c r="C96" i="59"/>
  <c r="C95" i="59"/>
  <c r="C94" i="59"/>
  <c r="C93" i="59"/>
  <c r="C92" i="59"/>
  <c r="C91" i="59"/>
  <c r="C90" i="59"/>
  <c r="C89" i="59"/>
  <c r="C88" i="59"/>
  <c r="C87" i="59"/>
  <c r="C86" i="59"/>
  <c r="C85" i="59"/>
  <c r="C84" i="59"/>
  <c r="C83" i="59"/>
  <c r="C82" i="59"/>
  <c r="C81" i="59"/>
  <c r="C80" i="59"/>
  <c r="C79" i="59"/>
  <c r="C78" i="59"/>
  <c r="C77" i="59"/>
  <c r="C76" i="59"/>
  <c r="C75" i="59"/>
  <c r="C74" i="59"/>
  <c r="C73" i="59"/>
  <c r="C72" i="59"/>
  <c r="C71" i="59"/>
  <c r="C70" i="59"/>
  <c r="C69" i="59"/>
  <c r="C68" i="59"/>
  <c r="C67" i="59"/>
  <c r="C66" i="59"/>
  <c r="C65" i="59"/>
  <c r="C64" i="59"/>
  <c r="C63" i="59"/>
  <c r="C62" i="59"/>
  <c r="C61" i="59"/>
  <c r="C60" i="59"/>
  <c r="C59" i="59"/>
  <c r="C58" i="59"/>
  <c r="C57" i="59"/>
  <c r="C56" i="59"/>
  <c r="C55" i="59"/>
  <c r="C54" i="59"/>
  <c r="C53" i="59"/>
  <c r="C52" i="59"/>
  <c r="C51" i="59"/>
  <c r="C50" i="59"/>
  <c r="C49" i="59"/>
  <c r="C48" i="59"/>
  <c r="C47" i="59"/>
  <c r="C46" i="59"/>
  <c r="C45" i="59"/>
  <c r="C44" i="59"/>
  <c r="C43" i="59"/>
  <c r="C42" i="59"/>
  <c r="C41" i="59"/>
  <c r="C40" i="59"/>
  <c r="C39" i="59"/>
  <c r="C38" i="59"/>
  <c r="C37" i="59"/>
  <c r="C36" i="59"/>
  <c r="C35" i="59"/>
  <c r="C34" i="59"/>
  <c r="C33" i="59"/>
  <c r="C32" i="59"/>
  <c r="C31" i="59"/>
  <c r="C30" i="59"/>
  <c r="C29" i="59"/>
  <c r="C28" i="59"/>
  <c r="C27" i="59"/>
  <c r="C26" i="59"/>
  <c r="C25" i="59"/>
  <c r="C24" i="59"/>
  <c r="C23" i="59"/>
  <c r="C22" i="59"/>
  <c r="C21" i="59"/>
  <c r="C20" i="59"/>
  <c r="C19" i="59"/>
  <c r="C18" i="59"/>
  <c r="C17" i="59"/>
  <c r="C16" i="59"/>
  <c r="C15" i="59"/>
  <c r="C14" i="59"/>
  <c r="C13" i="59"/>
  <c r="C12" i="59"/>
  <c r="C11" i="59"/>
  <c r="C10" i="59"/>
  <c r="C9" i="59"/>
  <c r="C8" i="59"/>
  <c r="C7" i="59"/>
  <c r="C6" i="59"/>
  <c r="Q161" i="59"/>
  <c r="Q160" i="59"/>
  <c r="Q159" i="59"/>
  <c r="Q158" i="59"/>
  <c r="Q157" i="59"/>
  <c r="Q156" i="59"/>
  <c r="Q155" i="59"/>
  <c r="Q154" i="59"/>
  <c r="Q153" i="59"/>
  <c r="Q152" i="59"/>
  <c r="Q151" i="59"/>
  <c r="Q150" i="59"/>
  <c r="Q149" i="59"/>
  <c r="Q148" i="59"/>
  <c r="Q147" i="59"/>
  <c r="Q146" i="59"/>
  <c r="Q145" i="59"/>
  <c r="Q144" i="59"/>
  <c r="Q143" i="59"/>
  <c r="Q142" i="59"/>
  <c r="Q141" i="59"/>
  <c r="Q140" i="59"/>
  <c r="Q139" i="59"/>
  <c r="Q138" i="59"/>
  <c r="Q137" i="59"/>
  <c r="Q136" i="59"/>
  <c r="Q135" i="59"/>
  <c r="Q134" i="59"/>
  <c r="Q133" i="59"/>
  <c r="Q132" i="59"/>
  <c r="Q131" i="59"/>
  <c r="Q130" i="59"/>
  <c r="Q129" i="59"/>
  <c r="Q128" i="59"/>
  <c r="Q127" i="59"/>
  <c r="Q126" i="59"/>
  <c r="Q125" i="59"/>
  <c r="Q124" i="59"/>
  <c r="Q123" i="59"/>
  <c r="Q122" i="59"/>
  <c r="Q121" i="59"/>
  <c r="Q120" i="59"/>
  <c r="Q119" i="59"/>
  <c r="Q118" i="59"/>
  <c r="Q117" i="59"/>
  <c r="Q116" i="59"/>
  <c r="Q115" i="59"/>
  <c r="Q114" i="59"/>
  <c r="Q113" i="59"/>
  <c r="Q112" i="59"/>
  <c r="Q111" i="59"/>
  <c r="Q110" i="59"/>
  <c r="Q109" i="59"/>
  <c r="Q108" i="59"/>
  <c r="Q107" i="59"/>
  <c r="Q106" i="59"/>
  <c r="Q105" i="59"/>
  <c r="Q104" i="59"/>
  <c r="Q103" i="59"/>
  <c r="Q102" i="59"/>
  <c r="Q101" i="59"/>
  <c r="Q100" i="59"/>
  <c r="Q99" i="59"/>
  <c r="Q98" i="59"/>
  <c r="Q97" i="59"/>
  <c r="Q96" i="59"/>
  <c r="Q95" i="59"/>
  <c r="Q94" i="59"/>
  <c r="Q93" i="59"/>
  <c r="Q92" i="59"/>
  <c r="Q91" i="59"/>
  <c r="Q90" i="59"/>
  <c r="Q89" i="59"/>
  <c r="Q88" i="59"/>
  <c r="Q87" i="59"/>
  <c r="Q86" i="59"/>
  <c r="Q85" i="59"/>
  <c r="Q84" i="59"/>
  <c r="Q83" i="59"/>
  <c r="Q82" i="59"/>
  <c r="Q81" i="59"/>
  <c r="Q80" i="59"/>
  <c r="Q79" i="59"/>
  <c r="Q78" i="59"/>
  <c r="Q77" i="59"/>
  <c r="Q76" i="59"/>
  <c r="Q75" i="59"/>
  <c r="Q74" i="59"/>
  <c r="Q73" i="59"/>
  <c r="Q72" i="59"/>
  <c r="Q71" i="59"/>
  <c r="Q70" i="59"/>
  <c r="Q69" i="59"/>
  <c r="Q68" i="59"/>
  <c r="Q67" i="59"/>
  <c r="Q66" i="59"/>
  <c r="Q65" i="59"/>
  <c r="Q64" i="59"/>
  <c r="Q63" i="59"/>
  <c r="Q62" i="59"/>
  <c r="Q61" i="59"/>
  <c r="Q60" i="59"/>
  <c r="Q59" i="59"/>
  <c r="Q58" i="59"/>
  <c r="Q57" i="59"/>
  <c r="Q56" i="59"/>
  <c r="Q55" i="59"/>
  <c r="Q54" i="59"/>
  <c r="Q53" i="59"/>
  <c r="Q52" i="59"/>
  <c r="Q51" i="59"/>
  <c r="Q50" i="59"/>
  <c r="Q49" i="59"/>
  <c r="Q48" i="59"/>
  <c r="Q47" i="59"/>
  <c r="Q46" i="59"/>
  <c r="Q45" i="59"/>
  <c r="Q44" i="59"/>
  <c r="Q43" i="59"/>
  <c r="Q42" i="59"/>
  <c r="Q41" i="59"/>
  <c r="Q40" i="59"/>
  <c r="Q39" i="59"/>
  <c r="Q38" i="59"/>
  <c r="Q37" i="59"/>
  <c r="Q36" i="59"/>
  <c r="Q35" i="59"/>
  <c r="Q34" i="59"/>
  <c r="Q33" i="59"/>
  <c r="Q32" i="59"/>
  <c r="Q31" i="59"/>
  <c r="Q30" i="59"/>
  <c r="Q29" i="59"/>
  <c r="Q28" i="59"/>
  <c r="Q27" i="59"/>
  <c r="Q26" i="59"/>
  <c r="Q25" i="59"/>
  <c r="Q24" i="59"/>
  <c r="Q23" i="59"/>
  <c r="Q22" i="59"/>
  <c r="Q21" i="59"/>
  <c r="Q20" i="59"/>
  <c r="Q19" i="59"/>
  <c r="Q18" i="59"/>
  <c r="Q17" i="59"/>
  <c r="Q16" i="59"/>
  <c r="Q15" i="59"/>
  <c r="Q14" i="59"/>
  <c r="Q13" i="59"/>
  <c r="Q12" i="59"/>
  <c r="Q11" i="59"/>
  <c r="Q10" i="59"/>
  <c r="Q9" i="59"/>
  <c r="Q8" i="59"/>
  <c r="Q7" i="59"/>
  <c r="Q6" i="59"/>
  <c r="M161" i="59"/>
  <c r="M160" i="59"/>
  <c r="M159" i="59"/>
  <c r="M158" i="59"/>
  <c r="M157" i="59"/>
  <c r="M156" i="59"/>
  <c r="M155" i="59"/>
  <c r="M154" i="59"/>
  <c r="M153" i="59"/>
  <c r="M152" i="59"/>
  <c r="M151" i="59"/>
  <c r="M150" i="59"/>
  <c r="M149" i="59"/>
  <c r="M148" i="59"/>
  <c r="M147" i="59"/>
  <c r="M146" i="59"/>
  <c r="M145" i="59"/>
  <c r="M144" i="59"/>
  <c r="M143" i="59"/>
  <c r="M142" i="59"/>
  <c r="M141" i="59"/>
  <c r="M140" i="59"/>
  <c r="M139" i="59"/>
  <c r="M138" i="59"/>
  <c r="M137" i="59"/>
  <c r="M136" i="59"/>
  <c r="M135" i="59"/>
  <c r="M134" i="59"/>
  <c r="M133" i="59"/>
  <c r="M132" i="59"/>
  <c r="M131" i="59"/>
  <c r="M130" i="59"/>
  <c r="M129" i="59"/>
  <c r="M128" i="59"/>
  <c r="M127" i="59"/>
  <c r="M126" i="59"/>
  <c r="M125" i="59"/>
  <c r="M124" i="59"/>
  <c r="M123" i="59"/>
  <c r="M122" i="59"/>
  <c r="M121" i="59"/>
  <c r="M120" i="59"/>
  <c r="M119" i="59"/>
  <c r="M118" i="59"/>
  <c r="M117" i="59"/>
  <c r="M116" i="59"/>
  <c r="M115" i="59"/>
  <c r="M114" i="59"/>
  <c r="M113" i="59"/>
  <c r="M112" i="59"/>
  <c r="M111" i="59"/>
  <c r="M110" i="59"/>
  <c r="M109" i="59"/>
  <c r="M108" i="59"/>
  <c r="M107" i="59"/>
  <c r="M106" i="59"/>
  <c r="M105" i="59"/>
  <c r="M104" i="59"/>
  <c r="M103" i="59"/>
  <c r="M102" i="59"/>
  <c r="M101" i="59"/>
  <c r="M100" i="59"/>
  <c r="M99" i="59"/>
  <c r="M98" i="59"/>
  <c r="M97" i="59"/>
  <c r="M96" i="59"/>
  <c r="M95" i="59"/>
  <c r="M94" i="59"/>
  <c r="M93" i="59"/>
  <c r="M92" i="59"/>
  <c r="M91" i="59"/>
  <c r="M90" i="59"/>
  <c r="M89" i="59"/>
  <c r="M88" i="59"/>
  <c r="M87" i="59"/>
  <c r="M86" i="59"/>
  <c r="M85" i="59"/>
  <c r="M84" i="59"/>
  <c r="M83" i="59"/>
  <c r="M82" i="59"/>
  <c r="M81" i="59"/>
  <c r="M80" i="59"/>
  <c r="M79" i="59"/>
  <c r="M78" i="59"/>
  <c r="M77" i="59"/>
  <c r="M76" i="59"/>
  <c r="M75" i="59"/>
  <c r="M74" i="59"/>
  <c r="M73" i="59"/>
  <c r="M72" i="59"/>
  <c r="M71" i="59"/>
  <c r="M70" i="59"/>
  <c r="M69" i="59"/>
  <c r="M68" i="59"/>
  <c r="M67" i="59"/>
  <c r="M66" i="59"/>
  <c r="M65" i="59"/>
  <c r="M64" i="59"/>
  <c r="M63" i="59"/>
  <c r="M62" i="59"/>
  <c r="M61" i="59"/>
  <c r="M60" i="59"/>
  <c r="M59" i="59"/>
  <c r="M58" i="59"/>
  <c r="M57" i="59"/>
  <c r="M56" i="59"/>
  <c r="M55" i="59"/>
  <c r="M54" i="59"/>
  <c r="M53" i="59"/>
  <c r="M52" i="59"/>
  <c r="M51" i="59"/>
  <c r="M50" i="59"/>
  <c r="M49" i="59"/>
  <c r="M48" i="59"/>
  <c r="M47" i="59"/>
  <c r="M46" i="59"/>
  <c r="M45" i="59"/>
  <c r="M44" i="59"/>
  <c r="M43" i="59"/>
  <c r="M42" i="59"/>
  <c r="M41" i="59"/>
  <c r="M40" i="59"/>
  <c r="M39" i="59"/>
  <c r="M38" i="59"/>
  <c r="M37" i="59"/>
  <c r="M36" i="59"/>
  <c r="M35" i="59"/>
  <c r="M34" i="59"/>
  <c r="M33" i="59"/>
  <c r="M32" i="59"/>
  <c r="M31" i="59"/>
  <c r="M30" i="59"/>
  <c r="M29" i="59"/>
  <c r="M28" i="59"/>
  <c r="M27" i="59"/>
  <c r="M26" i="59"/>
  <c r="M25" i="59"/>
  <c r="M24" i="59"/>
  <c r="M23" i="59"/>
  <c r="M22" i="59"/>
  <c r="M21" i="59"/>
  <c r="M20" i="59"/>
  <c r="M19" i="59"/>
  <c r="M18" i="59"/>
  <c r="M17" i="59"/>
  <c r="M16" i="59"/>
  <c r="M15" i="59"/>
  <c r="M14" i="59"/>
  <c r="M13" i="59"/>
  <c r="M12" i="59"/>
  <c r="M11" i="59"/>
  <c r="M10" i="59"/>
  <c r="M9" i="59"/>
  <c r="M8" i="59"/>
  <c r="M7" i="59"/>
  <c r="M6" i="59"/>
  <c r="I161" i="59"/>
  <c r="I160" i="59"/>
  <c r="I159" i="59"/>
  <c r="I158" i="59"/>
  <c r="I157" i="59"/>
  <c r="I156" i="59"/>
  <c r="I155" i="59"/>
  <c r="I154" i="59"/>
  <c r="I153" i="59"/>
  <c r="I152" i="59"/>
  <c r="I151" i="59"/>
  <c r="I150" i="59"/>
  <c r="I149" i="59"/>
  <c r="I148" i="59"/>
  <c r="I147" i="59"/>
  <c r="I146" i="59"/>
  <c r="I145" i="59"/>
  <c r="I144" i="59"/>
  <c r="I143" i="59"/>
  <c r="I142" i="59"/>
  <c r="I141" i="59"/>
  <c r="I140" i="59"/>
  <c r="I139" i="59"/>
  <c r="I138" i="59"/>
  <c r="I137" i="59"/>
  <c r="I136" i="59"/>
  <c r="I135" i="59"/>
  <c r="I134" i="59"/>
  <c r="I133" i="59"/>
  <c r="I132" i="59"/>
  <c r="I131" i="59"/>
  <c r="I130" i="59"/>
  <c r="I129" i="59"/>
  <c r="I128" i="59"/>
  <c r="I127" i="59"/>
  <c r="I126" i="59"/>
  <c r="I125" i="59"/>
  <c r="I124" i="59"/>
  <c r="I123" i="59"/>
  <c r="I122" i="59"/>
  <c r="I121" i="59"/>
  <c r="I120" i="59"/>
  <c r="I119" i="59"/>
  <c r="I118" i="59"/>
  <c r="I117" i="59"/>
  <c r="I116" i="59"/>
  <c r="I115" i="59"/>
  <c r="I114" i="59"/>
  <c r="I113" i="59"/>
  <c r="I112" i="59"/>
  <c r="I111" i="59"/>
  <c r="I110" i="59"/>
  <c r="I109" i="59"/>
  <c r="I108" i="59"/>
  <c r="I107" i="59"/>
  <c r="I106" i="59"/>
  <c r="I105" i="59"/>
  <c r="I104" i="59"/>
  <c r="I103" i="59"/>
  <c r="I102" i="59"/>
  <c r="I101" i="59"/>
  <c r="I100" i="59"/>
  <c r="I99" i="59"/>
  <c r="I98" i="59"/>
  <c r="I97" i="59"/>
  <c r="I96" i="59"/>
  <c r="I95" i="59"/>
  <c r="I94" i="59"/>
  <c r="I93" i="59"/>
  <c r="I92" i="59"/>
  <c r="I91" i="59"/>
  <c r="I90" i="59"/>
  <c r="I89" i="59"/>
  <c r="I88" i="59"/>
  <c r="I87" i="59"/>
  <c r="I86" i="59"/>
  <c r="I85" i="59"/>
  <c r="I84" i="59"/>
  <c r="I83" i="59"/>
  <c r="I82" i="59"/>
  <c r="I81" i="59"/>
  <c r="I80" i="59"/>
  <c r="I79" i="59"/>
  <c r="I78" i="59"/>
  <c r="I77" i="59"/>
  <c r="I76" i="59"/>
  <c r="I75" i="59"/>
  <c r="I74" i="59"/>
  <c r="I73" i="59"/>
  <c r="I72" i="59"/>
  <c r="I71" i="59"/>
  <c r="I70" i="59"/>
  <c r="I69" i="59"/>
  <c r="I68" i="59"/>
  <c r="I67" i="59"/>
  <c r="I66" i="59"/>
  <c r="I65" i="59"/>
  <c r="I64" i="59"/>
  <c r="I63" i="59"/>
  <c r="I62" i="59"/>
  <c r="I61" i="59"/>
  <c r="I60" i="59"/>
  <c r="I59" i="59"/>
  <c r="I58" i="59"/>
  <c r="I57" i="59"/>
  <c r="I56" i="59"/>
  <c r="I55" i="59"/>
  <c r="I54" i="59"/>
  <c r="I53" i="59"/>
  <c r="I52" i="59"/>
  <c r="I51" i="59"/>
  <c r="I50" i="59"/>
  <c r="I49" i="59"/>
  <c r="I48" i="59"/>
  <c r="I47" i="59"/>
  <c r="I46" i="59"/>
  <c r="I45" i="59"/>
  <c r="I44" i="59"/>
  <c r="I43" i="59"/>
  <c r="I42" i="59"/>
  <c r="I41" i="59"/>
  <c r="I40" i="59"/>
  <c r="I39" i="59"/>
  <c r="I38" i="59"/>
  <c r="I37" i="59"/>
  <c r="I36" i="59"/>
  <c r="I35" i="59"/>
  <c r="I34" i="59"/>
  <c r="I33" i="59"/>
  <c r="I32" i="59"/>
  <c r="I31" i="59"/>
  <c r="I30" i="59"/>
  <c r="I29" i="59"/>
  <c r="I28" i="59"/>
  <c r="I27" i="59"/>
  <c r="I26" i="59"/>
  <c r="I25" i="59"/>
  <c r="I24" i="59"/>
  <c r="I23" i="59"/>
  <c r="I22" i="59"/>
  <c r="I21" i="59"/>
  <c r="I20" i="59"/>
  <c r="I19" i="59"/>
  <c r="I18" i="59"/>
  <c r="I17" i="59"/>
  <c r="I16" i="59"/>
  <c r="I15" i="59"/>
  <c r="I14" i="59"/>
  <c r="I13" i="59"/>
  <c r="I12" i="59"/>
  <c r="I11" i="59"/>
  <c r="I10" i="59"/>
  <c r="I9" i="59"/>
  <c r="I8" i="59"/>
  <c r="I7" i="59"/>
  <c r="I6" i="59"/>
  <c r="E161" i="59"/>
  <c r="E160" i="59"/>
  <c r="E159" i="59"/>
  <c r="E158" i="59"/>
  <c r="E157" i="59"/>
  <c r="E156" i="59"/>
  <c r="E155" i="59"/>
  <c r="E154" i="59"/>
  <c r="E153" i="59"/>
  <c r="E152" i="59"/>
  <c r="E151" i="59"/>
  <c r="E150" i="59"/>
  <c r="E149" i="59"/>
  <c r="E148" i="59"/>
  <c r="E147" i="59"/>
  <c r="E146" i="59"/>
  <c r="E145" i="59"/>
  <c r="E144" i="59"/>
  <c r="E143" i="59"/>
  <c r="E142" i="59"/>
  <c r="E141" i="59"/>
  <c r="E140" i="59"/>
  <c r="E139" i="59"/>
  <c r="E138" i="59"/>
  <c r="E137" i="59"/>
  <c r="E136" i="59"/>
  <c r="E135" i="59"/>
  <c r="E134" i="59"/>
  <c r="E133" i="59"/>
  <c r="E132" i="59"/>
  <c r="E131" i="59"/>
  <c r="E130" i="59"/>
  <c r="E129" i="59"/>
  <c r="E128" i="59"/>
  <c r="E127" i="59"/>
  <c r="E126" i="59"/>
  <c r="E125" i="59"/>
  <c r="E124" i="59"/>
  <c r="E123" i="59"/>
  <c r="E122" i="59"/>
  <c r="E121" i="59"/>
  <c r="E120" i="59"/>
  <c r="E119" i="59"/>
  <c r="E118" i="59"/>
  <c r="E117" i="59"/>
  <c r="E116" i="59"/>
  <c r="E115" i="59"/>
  <c r="E114" i="59"/>
  <c r="E113" i="59"/>
  <c r="E112" i="59"/>
  <c r="E111" i="59"/>
  <c r="E110" i="59"/>
  <c r="E109" i="59"/>
  <c r="E108" i="59"/>
  <c r="E107" i="59"/>
  <c r="E106" i="59"/>
  <c r="E105" i="59"/>
  <c r="E104" i="59"/>
  <c r="E103" i="59"/>
  <c r="E102" i="59"/>
  <c r="E101" i="59"/>
  <c r="E100" i="59"/>
  <c r="E99" i="59"/>
  <c r="E98" i="59"/>
  <c r="E97" i="59"/>
  <c r="E96" i="59"/>
  <c r="E95" i="59"/>
  <c r="E94" i="59"/>
  <c r="E93" i="59"/>
  <c r="E92" i="59"/>
  <c r="E91" i="59"/>
  <c r="E90" i="59"/>
  <c r="E89" i="59"/>
  <c r="E88" i="59"/>
  <c r="E87" i="59"/>
  <c r="E86" i="59"/>
  <c r="E85" i="59"/>
  <c r="E84" i="59"/>
  <c r="E83" i="59"/>
  <c r="E82" i="59"/>
  <c r="E81" i="59"/>
  <c r="E80" i="59"/>
  <c r="E79" i="59"/>
  <c r="E78" i="59"/>
  <c r="E77" i="59"/>
  <c r="E76" i="59"/>
  <c r="E75" i="59"/>
  <c r="E74" i="59"/>
  <c r="E73" i="59"/>
  <c r="E72" i="59"/>
  <c r="E71" i="59"/>
  <c r="E70" i="59"/>
  <c r="E69" i="59"/>
  <c r="E68" i="59"/>
  <c r="E67" i="59"/>
  <c r="E66" i="59"/>
  <c r="E65" i="59"/>
  <c r="E64" i="59"/>
  <c r="E63" i="59"/>
  <c r="E62" i="59"/>
  <c r="E61" i="59"/>
  <c r="E60" i="59"/>
  <c r="E59" i="59"/>
  <c r="E58" i="59"/>
  <c r="E57" i="59"/>
  <c r="E56" i="59"/>
  <c r="E55" i="59"/>
  <c r="E54" i="59"/>
  <c r="E53" i="59"/>
  <c r="E52" i="59"/>
  <c r="E51" i="59"/>
  <c r="E50" i="59"/>
  <c r="E49" i="59"/>
  <c r="E48" i="59"/>
  <c r="E47" i="59"/>
  <c r="E46" i="59"/>
  <c r="E45" i="59"/>
  <c r="E44" i="59"/>
  <c r="E43" i="59"/>
  <c r="E42" i="59"/>
  <c r="E41" i="59"/>
  <c r="E40" i="59"/>
  <c r="E39" i="59"/>
  <c r="E38" i="59"/>
  <c r="E37" i="59"/>
  <c r="E36" i="59"/>
  <c r="E35" i="59"/>
  <c r="E34" i="59"/>
  <c r="E33" i="59"/>
  <c r="E32" i="59"/>
  <c r="E31" i="59"/>
  <c r="E30" i="59"/>
  <c r="E29" i="59"/>
  <c r="E28" i="59"/>
  <c r="E27" i="59"/>
  <c r="E26" i="59"/>
  <c r="E25" i="59"/>
  <c r="E24" i="59"/>
  <c r="E23" i="59"/>
  <c r="E22" i="59"/>
  <c r="E21" i="59"/>
  <c r="E20" i="59"/>
  <c r="E19" i="59"/>
  <c r="E18" i="59"/>
  <c r="E17" i="59"/>
  <c r="E16" i="59"/>
  <c r="E15" i="59"/>
  <c r="E14" i="59"/>
  <c r="E13" i="59"/>
  <c r="E12" i="59"/>
  <c r="E11" i="59"/>
  <c r="E10" i="59"/>
  <c r="E9" i="59"/>
  <c r="E8" i="59"/>
  <c r="E7" i="59"/>
  <c r="E6" i="59"/>
  <c r="E186" i="58"/>
  <c r="E173" i="58"/>
  <c r="E172" i="58"/>
  <c r="E171" i="58"/>
  <c r="E170" i="58"/>
  <c r="E169" i="58"/>
  <c r="E168" i="58"/>
  <c r="E167" i="58"/>
  <c r="E166" i="58"/>
  <c r="E165" i="58"/>
  <c r="E164" i="58"/>
  <c r="E163" i="58"/>
  <c r="E162" i="58"/>
  <c r="E161" i="58"/>
  <c r="E160" i="58"/>
  <c r="E159" i="58"/>
  <c r="E158" i="58"/>
  <c r="E157" i="58"/>
  <c r="E156" i="58"/>
  <c r="E155" i="58"/>
  <c r="E154" i="58"/>
  <c r="E153" i="58"/>
  <c r="E152" i="58"/>
  <c r="E151" i="58"/>
  <c r="E150" i="58"/>
  <c r="E149" i="58"/>
  <c r="E148" i="58"/>
  <c r="E147" i="58"/>
  <c r="E146" i="58"/>
  <c r="E145" i="58"/>
  <c r="E144" i="58"/>
  <c r="E143" i="58"/>
  <c r="E142" i="58"/>
  <c r="E141" i="58"/>
  <c r="E140" i="58"/>
  <c r="E139" i="58"/>
  <c r="E138" i="58"/>
  <c r="E137" i="58"/>
  <c r="E136" i="58"/>
  <c r="E135" i="58"/>
  <c r="E134" i="58"/>
  <c r="E133" i="58"/>
  <c r="E132" i="58"/>
  <c r="E131" i="58"/>
  <c r="E130" i="58"/>
  <c r="E129" i="58"/>
  <c r="E128" i="58"/>
  <c r="E127" i="58"/>
  <c r="E126" i="58"/>
  <c r="E125" i="58"/>
  <c r="E124" i="58"/>
  <c r="E123" i="58"/>
  <c r="E122" i="58"/>
  <c r="E121" i="58"/>
  <c r="E120" i="58"/>
  <c r="E119" i="58"/>
  <c r="E118" i="58"/>
  <c r="E117" i="58"/>
  <c r="E116" i="58"/>
  <c r="E115" i="58"/>
  <c r="E114" i="58"/>
  <c r="E113" i="58"/>
  <c r="E112" i="58"/>
  <c r="E111" i="58"/>
  <c r="E110" i="58"/>
  <c r="E109" i="58"/>
  <c r="E108" i="58"/>
  <c r="E107" i="58"/>
  <c r="E106" i="58"/>
  <c r="E105" i="58"/>
  <c r="E104" i="58"/>
  <c r="E103" i="58"/>
  <c r="E102" i="58"/>
  <c r="E101" i="58"/>
  <c r="E100" i="58"/>
  <c r="E99" i="58"/>
  <c r="E98" i="58"/>
  <c r="E97" i="58"/>
  <c r="E96" i="58"/>
  <c r="E95" i="58"/>
  <c r="E94" i="58"/>
  <c r="E93" i="58"/>
  <c r="E92" i="58"/>
  <c r="E91" i="58"/>
  <c r="E90" i="58"/>
  <c r="E89" i="58"/>
  <c r="E88" i="58"/>
  <c r="E87" i="58"/>
  <c r="E86" i="58"/>
  <c r="E85" i="58"/>
  <c r="E84" i="58"/>
  <c r="E83" i="58"/>
  <c r="E82" i="58"/>
  <c r="E81" i="58"/>
  <c r="E80" i="58"/>
  <c r="E79" i="58"/>
  <c r="E78" i="58"/>
  <c r="E77" i="58"/>
  <c r="E76" i="58"/>
  <c r="E75" i="58"/>
  <c r="E74" i="58"/>
  <c r="E73" i="58"/>
  <c r="E72" i="58"/>
  <c r="E71" i="58"/>
  <c r="E70" i="58"/>
  <c r="E69" i="58"/>
  <c r="E68" i="58"/>
  <c r="E67" i="58"/>
  <c r="E66" i="58"/>
  <c r="E65" i="58"/>
  <c r="E64" i="58"/>
  <c r="E63" i="58"/>
  <c r="E62" i="58"/>
  <c r="E61" i="58"/>
  <c r="E60" i="58"/>
  <c r="E59" i="58"/>
  <c r="E58" i="58"/>
  <c r="E57" i="58"/>
  <c r="E56" i="58"/>
  <c r="E55" i="58"/>
  <c r="E54" i="58"/>
  <c r="E53" i="58"/>
  <c r="E52" i="58"/>
  <c r="E51" i="58"/>
  <c r="E50" i="58"/>
  <c r="E49" i="58"/>
  <c r="E48" i="58"/>
  <c r="E47" i="58"/>
  <c r="E46" i="58"/>
  <c r="E45" i="58"/>
  <c r="E44" i="58"/>
  <c r="E43" i="58"/>
  <c r="E42" i="58"/>
  <c r="E41" i="58"/>
  <c r="E40" i="58"/>
  <c r="E39" i="58"/>
  <c r="E38" i="58"/>
  <c r="E37" i="58"/>
  <c r="E36" i="58"/>
  <c r="E35" i="58"/>
  <c r="E34" i="58"/>
  <c r="E33" i="58"/>
  <c r="E32" i="58"/>
  <c r="E31" i="58"/>
  <c r="E30" i="58"/>
  <c r="E29" i="58"/>
  <c r="E28" i="58"/>
  <c r="E27" i="58"/>
  <c r="E26" i="58"/>
  <c r="E25" i="58"/>
  <c r="E24" i="58"/>
  <c r="E23" i="58"/>
  <c r="E22" i="58"/>
  <c r="E21" i="58"/>
  <c r="E20" i="58"/>
  <c r="E19" i="58"/>
  <c r="E18" i="58"/>
  <c r="E17" i="58"/>
  <c r="E16" i="58"/>
  <c r="E15" i="58"/>
  <c r="E14" i="58"/>
  <c r="E13" i="58"/>
  <c r="E12" i="58"/>
  <c r="E11" i="58"/>
  <c r="E10" i="58"/>
  <c r="E9" i="58"/>
  <c r="E8" i="58"/>
  <c r="E7" i="58"/>
  <c r="I186" i="58"/>
  <c r="I173" i="58"/>
  <c r="I172" i="58"/>
  <c r="I171" i="58"/>
  <c r="I170" i="58"/>
  <c r="I169" i="58"/>
  <c r="I168" i="58"/>
  <c r="I167" i="58"/>
  <c r="I166" i="58"/>
  <c r="I165" i="58"/>
  <c r="I164" i="58"/>
  <c r="I163" i="58"/>
  <c r="I162" i="58"/>
  <c r="I161" i="58"/>
  <c r="I160" i="58"/>
  <c r="I159" i="58"/>
  <c r="I158" i="58"/>
  <c r="I157" i="58"/>
  <c r="I156" i="58"/>
  <c r="I155" i="58"/>
  <c r="I154" i="58"/>
  <c r="I153" i="58"/>
  <c r="I152" i="58"/>
  <c r="I151" i="58"/>
  <c r="I150" i="58"/>
  <c r="I149" i="58"/>
  <c r="I148" i="58"/>
  <c r="I147" i="58"/>
  <c r="I146" i="58"/>
  <c r="I145" i="58"/>
  <c r="I144" i="58"/>
  <c r="I143" i="58"/>
  <c r="I142" i="58"/>
  <c r="I141" i="58"/>
  <c r="I140" i="58"/>
  <c r="I139" i="58"/>
  <c r="I138" i="58"/>
  <c r="I137" i="58"/>
  <c r="I136" i="58"/>
  <c r="I135" i="58"/>
  <c r="I134" i="58"/>
  <c r="I133" i="58"/>
  <c r="I132" i="58"/>
  <c r="I131" i="58"/>
  <c r="I130" i="58"/>
  <c r="I129" i="58"/>
  <c r="I128" i="58"/>
  <c r="I127" i="58"/>
  <c r="I126" i="58"/>
  <c r="I125" i="58"/>
  <c r="I124" i="58"/>
  <c r="I123" i="58"/>
  <c r="I122" i="58"/>
  <c r="I121" i="58"/>
  <c r="I120" i="58"/>
  <c r="I119" i="58"/>
  <c r="I118" i="58"/>
  <c r="I117" i="58"/>
  <c r="I116" i="58"/>
  <c r="I115" i="58"/>
  <c r="I114" i="58"/>
  <c r="I113" i="58"/>
  <c r="I112" i="58"/>
  <c r="I111" i="58"/>
  <c r="I110" i="58"/>
  <c r="I109" i="58"/>
  <c r="I108" i="58"/>
  <c r="I107" i="58"/>
  <c r="I106" i="58"/>
  <c r="I105" i="58"/>
  <c r="I104" i="58"/>
  <c r="I103" i="58"/>
  <c r="I102" i="58"/>
  <c r="I101" i="58"/>
  <c r="I100" i="58"/>
  <c r="I99" i="58"/>
  <c r="I98" i="58"/>
  <c r="I97" i="58"/>
  <c r="I96" i="58"/>
  <c r="I95" i="58"/>
  <c r="I94" i="58"/>
  <c r="I93" i="58"/>
  <c r="I92" i="58"/>
  <c r="I91" i="58"/>
  <c r="I90" i="58"/>
  <c r="I89" i="58"/>
  <c r="I88" i="58"/>
  <c r="I87" i="58"/>
  <c r="I86" i="58"/>
  <c r="I85" i="58"/>
  <c r="I84" i="58"/>
  <c r="I83" i="58"/>
  <c r="I82" i="58"/>
  <c r="I81" i="58"/>
  <c r="I80" i="58"/>
  <c r="I79" i="58"/>
  <c r="I78" i="58"/>
  <c r="I77" i="58"/>
  <c r="I76" i="58"/>
  <c r="I75" i="58"/>
  <c r="I74" i="58"/>
  <c r="I73" i="58"/>
  <c r="I72" i="58"/>
  <c r="I71" i="58"/>
  <c r="I70" i="58"/>
  <c r="I69" i="58"/>
  <c r="I68" i="58"/>
  <c r="I67" i="58"/>
  <c r="I66" i="58"/>
  <c r="I65" i="58"/>
  <c r="I64" i="58"/>
  <c r="I63" i="58"/>
  <c r="I62" i="58"/>
  <c r="I61" i="58"/>
  <c r="I60" i="58"/>
  <c r="I59" i="58"/>
  <c r="I58" i="58"/>
  <c r="I57" i="58"/>
  <c r="I56" i="58"/>
  <c r="I55" i="58"/>
  <c r="I54" i="58"/>
  <c r="I53" i="58"/>
  <c r="I52" i="58"/>
  <c r="I51" i="58"/>
  <c r="I50" i="58"/>
  <c r="I49" i="58"/>
  <c r="I48" i="58"/>
  <c r="I47" i="58"/>
  <c r="I46" i="58"/>
  <c r="I45" i="58"/>
  <c r="I44" i="58"/>
  <c r="I43" i="58"/>
  <c r="I42" i="58"/>
  <c r="I41" i="58"/>
  <c r="I40" i="58"/>
  <c r="I39" i="58"/>
  <c r="I38" i="58"/>
  <c r="I37" i="58"/>
  <c r="I36" i="58"/>
  <c r="I35" i="58"/>
  <c r="I34" i="58"/>
  <c r="I33" i="58"/>
  <c r="I32" i="58"/>
  <c r="I31" i="58"/>
  <c r="I30" i="58"/>
  <c r="I29" i="58"/>
  <c r="I28" i="58"/>
  <c r="I27" i="58"/>
  <c r="I26" i="58"/>
  <c r="I25" i="58"/>
  <c r="I24" i="58"/>
  <c r="I23" i="58"/>
  <c r="I22" i="58"/>
  <c r="I21" i="58"/>
  <c r="I20" i="58"/>
  <c r="I19" i="58"/>
  <c r="I18" i="58"/>
  <c r="I17" i="58"/>
  <c r="I16" i="58"/>
  <c r="I15" i="58"/>
  <c r="I14" i="58"/>
  <c r="I13" i="58"/>
  <c r="I12" i="58"/>
  <c r="I11" i="58"/>
  <c r="I10" i="58"/>
  <c r="I9" i="58"/>
  <c r="I8" i="58"/>
  <c r="G186" i="58"/>
  <c r="G173" i="58"/>
  <c r="G172" i="58"/>
  <c r="G171" i="58"/>
  <c r="G170" i="58"/>
  <c r="G169" i="58"/>
  <c r="G168" i="58"/>
  <c r="G167" i="58"/>
  <c r="G166" i="58"/>
  <c r="G165" i="58"/>
  <c r="G164" i="58"/>
  <c r="G163" i="58"/>
  <c r="G162" i="58"/>
  <c r="G161" i="58"/>
  <c r="G160" i="58"/>
  <c r="G159" i="58"/>
  <c r="G158" i="58"/>
  <c r="G157" i="58"/>
  <c r="G156" i="58"/>
  <c r="G155" i="58"/>
  <c r="G154" i="58"/>
  <c r="G153" i="58"/>
  <c r="G152" i="58"/>
  <c r="G151" i="58"/>
  <c r="G150" i="58"/>
  <c r="G149" i="58"/>
  <c r="G148" i="58"/>
  <c r="G147" i="58"/>
  <c r="G146" i="58"/>
  <c r="G145" i="58"/>
  <c r="G144" i="58"/>
  <c r="G143" i="58"/>
  <c r="G142" i="58"/>
  <c r="G141" i="58"/>
  <c r="G140" i="58"/>
  <c r="G139" i="58"/>
  <c r="G138" i="58"/>
  <c r="G137" i="58"/>
  <c r="G136" i="58"/>
  <c r="G135" i="58"/>
  <c r="G134" i="58"/>
  <c r="G133" i="58"/>
  <c r="G132" i="58"/>
  <c r="G131" i="58"/>
  <c r="G130" i="58"/>
  <c r="G129" i="58"/>
  <c r="G128" i="58"/>
  <c r="G127" i="58"/>
  <c r="G126" i="58"/>
  <c r="G125" i="58"/>
  <c r="G124" i="58"/>
  <c r="G123" i="58"/>
  <c r="G122" i="58"/>
  <c r="G121" i="58"/>
  <c r="G120" i="58"/>
  <c r="G119" i="58"/>
  <c r="G118" i="58"/>
  <c r="G117" i="58"/>
  <c r="G116" i="58"/>
  <c r="G115" i="58"/>
  <c r="G114" i="58"/>
  <c r="G113" i="58"/>
  <c r="G112" i="58"/>
  <c r="G111" i="58"/>
  <c r="G110" i="58"/>
  <c r="G109" i="58"/>
  <c r="G108" i="58"/>
  <c r="G107" i="58"/>
  <c r="G106" i="58"/>
  <c r="G105" i="58"/>
  <c r="G104" i="58"/>
  <c r="G103" i="58"/>
  <c r="G102" i="58"/>
  <c r="G101" i="58"/>
  <c r="G100" i="58"/>
  <c r="G99" i="58"/>
  <c r="G98" i="58"/>
  <c r="G97" i="58"/>
  <c r="G96" i="58"/>
  <c r="G95" i="58"/>
  <c r="G94" i="58"/>
  <c r="G93" i="58"/>
  <c r="G92" i="58"/>
  <c r="G91" i="58"/>
  <c r="G90" i="58"/>
  <c r="G89" i="58"/>
  <c r="G88" i="58"/>
  <c r="G87" i="58"/>
  <c r="G86" i="58"/>
  <c r="G85" i="58"/>
  <c r="G84" i="58"/>
  <c r="G83" i="58"/>
  <c r="G82" i="58"/>
  <c r="G81" i="58"/>
  <c r="G80" i="58"/>
  <c r="G79" i="58"/>
  <c r="G78" i="58"/>
  <c r="G77" i="58"/>
  <c r="G76" i="58"/>
  <c r="G75" i="58"/>
  <c r="G74" i="58"/>
  <c r="G73" i="58"/>
  <c r="G72" i="58"/>
  <c r="G71" i="58"/>
  <c r="G70" i="58"/>
  <c r="G69" i="58"/>
  <c r="G68" i="58"/>
  <c r="G67" i="58"/>
  <c r="G66" i="58"/>
  <c r="G65" i="58"/>
  <c r="G64" i="58"/>
  <c r="G63" i="58"/>
  <c r="G62" i="58"/>
  <c r="G61" i="58"/>
  <c r="G60" i="58"/>
  <c r="G59" i="58"/>
  <c r="G58" i="58"/>
  <c r="G57" i="58"/>
  <c r="G56" i="58"/>
  <c r="G55" i="58"/>
  <c r="G54" i="58"/>
  <c r="G53" i="58"/>
  <c r="G52" i="58"/>
  <c r="G51" i="58"/>
  <c r="G50" i="58"/>
  <c r="G49" i="58"/>
  <c r="G48" i="58"/>
  <c r="G47" i="58"/>
  <c r="G46" i="58"/>
  <c r="G45" i="58"/>
  <c r="G44" i="58"/>
  <c r="G43" i="58"/>
  <c r="G42" i="58"/>
  <c r="G41" i="58"/>
  <c r="G40" i="58"/>
  <c r="G39" i="58"/>
  <c r="G38" i="58"/>
  <c r="G37" i="58"/>
  <c r="G36" i="58"/>
  <c r="G35" i="58"/>
  <c r="G34" i="58"/>
  <c r="G33" i="58"/>
  <c r="G32" i="58"/>
  <c r="G31" i="58"/>
  <c r="G30" i="58"/>
  <c r="G29" i="58"/>
  <c r="G28" i="58"/>
  <c r="G27" i="58"/>
  <c r="G26" i="58"/>
  <c r="G25" i="58"/>
  <c r="G24" i="58"/>
  <c r="G23" i="58"/>
  <c r="G22" i="58"/>
  <c r="G21" i="58"/>
  <c r="G20" i="58"/>
  <c r="G19" i="58"/>
  <c r="G18" i="58"/>
  <c r="G17" i="58"/>
  <c r="G16" i="58"/>
  <c r="G15" i="58"/>
  <c r="G14" i="58"/>
  <c r="G13" i="58"/>
  <c r="G12" i="58"/>
  <c r="G11" i="58"/>
  <c r="G10" i="58"/>
  <c r="G9" i="58"/>
  <c r="G8" i="58"/>
  <c r="G7" i="58"/>
  <c r="C186" i="58"/>
  <c r="C173" i="58"/>
  <c r="C172" i="58"/>
  <c r="C171" i="58"/>
  <c r="C170" i="58"/>
  <c r="C169" i="58"/>
  <c r="C168" i="58"/>
  <c r="C167" i="58"/>
  <c r="C166" i="58"/>
  <c r="C165" i="58"/>
  <c r="C164" i="58"/>
  <c r="C163" i="58"/>
  <c r="C162" i="58"/>
  <c r="C161" i="58"/>
  <c r="C160" i="58"/>
  <c r="C159" i="58"/>
  <c r="C158" i="58"/>
  <c r="C157" i="58"/>
  <c r="C156" i="58"/>
  <c r="C155" i="58"/>
  <c r="C154" i="58"/>
  <c r="C153" i="58"/>
  <c r="C152" i="58"/>
  <c r="C151" i="58"/>
  <c r="C150" i="58"/>
  <c r="C149" i="58"/>
  <c r="C148" i="58"/>
  <c r="C147" i="58"/>
  <c r="C146" i="58"/>
  <c r="C145" i="58"/>
  <c r="C144" i="58"/>
  <c r="C143" i="58"/>
  <c r="C142" i="58"/>
  <c r="C141" i="58"/>
  <c r="C140" i="58"/>
  <c r="C139" i="58"/>
  <c r="C138" i="58"/>
  <c r="C137" i="58"/>
  <c r="C136" i="58"/>
  <c r="C135" i="58"/>
  <c r="C134" i="58"/>
  <c r="C133" i="58"/>
  <c r="C132" i="58"/>
  <c r="C131" i="58"/>
  <c r="C130" i="58"/>
  <c r="C129" i="58"/>
  <c r="C128" i="58"/>
  <c r="C127" i="58"/>
  <c r="C126" i="58"/>
  <c r="C125" i="58"/>
  <c r="C124" i="58"/>
  <c r="C123" i="58"/>
  <c r="C122" i="58"/>
  <c r="C121" i="58"/>
  <c r="C120" i="58"/>
  <c r="C119" i="58"/>
  <c r="C118" i="58"/>
  <c r="C117" i="58"/>
  <c r="C116" i="58"/>
  <c r="C115" i="58"/>
  <c r="C114" i="58"/>
  <c r="C113" i="58"/>
  <c r="C112" i="58"/>
  <c r="C111" i="58"/>
  <c r="C110" i="58"/>
  <c r="C109" i="58"/>
  <c r="C108" i="58"/>
  <c r="C107" i="58"/>
  <c r="C106" i="58"/>
  <c r="C105" i="58"/>
  <c r="C104" i="58"/>
  <c r="C103" i="58"/>
  <c r="C102" i="58"/>
  <c r="C101" i="58"/>
  <c r="C100" i="58"/>
  <c r="C99" i="58"/>
  <c r="C98" i="58"/>
  <c r="C97" i="58"/>
  <c r="C96" i="58"/>
  <c r="C95" i="58"/>
  <c r="C94" i="58"/>
  <c r="C93" i="58"/>
  <c r="C92" i="58"/>
  <c r="C91" i="58"/>
  <c r="C90" i="58"/>
  <c r="C89" i="58"/>
  <c r="C88" i="58"/>
  <c r="C87" i="58"/>
  <c r="C86" i="58"/>
  <c r="C85" i="58"/>
  <c r="C84" i="58"/>
  <c r="C83" i="58"/>
  <c r="C82" i="58"/>
  <c r="C81" i="58"/>
  <c r="C80" i="58"/>
  <c r="C79" i="58"/>
  <c r="C78" i="58"/>
  <c r="C77" i="58"/>
  <c r="C76" i="58"/>
  <c r="C75" i="58"/>
  <c r="C74" i="58"/>
  <c r="C73" i="58"/>
  <c r="C72" i="58"/>
  <c r="C71" i="58"/>
  <c r="C70" i="58"/>
  <c r="C69" i="58"/>
  <c r="C68" i="58"/>
  <c r="C67" i="58"/>
  <c r="C66" i="58"/>
  <c r="C65" i="58"/>
  <c r="C64" i="58"/>
  <c r="C63" i="58"/>
  <c r="C62" i="58"/>
  <c r="C61" i="58"/>
  <c r="C60" i="58"/>
  <c r="C59" i="58"/>
  <c r="C58" i="58"/>
  <c r="C57" i="58"/>
  <c r="C56" i="58"/>
  <c r="C55" i="58"/>
  <c r="C54" i="58"/>
  <c r="C53" i="58"/>
  <c r="C52" i="58"/>
  <c r="C51" i="58"/>
  <c r="C50" i="58"/>
  <c r="C49" i="58"/>
  <c r="C48" i="58"/>
  <c r="C47" i="58"/>
  <c r="C46" i="58"/>
  <c r="C45" i="58"/>
  <c r="C44" i="58"/>
  <c r="C43" i="58"/>
  <c r="C42" i="58"/>
  <c r="C41" i="58"/>
  <c r="C40" i="58"/>
  <c r="C39" i="58"/>
  <c r="C38" i="58"/>
  <c r="C37" i="58"/>
  <c r="C36" i="58"/>
  <c r="C35" i="58"/>
  <c r="C34" i="58"/>
  <c r="C33" i="58"/>
  <c r="C32" i="58"/>
  <c r="C31" i="58"/>
  <c r="C30" i="58"/>
  <c r="C29" i="58"/>
  <c r="C28" i="58"/>
  <c r="C27" i="58"/>
  <c r="C26" i="58"/>
  <c r="C25" i="58"/>
  <c r="C24" i="58"/>
  <c r="C23" i="58"/>
  <c r="C22" i="58"/>
  <c r="C21" i="58"/>
  <c r="C20" i="58"/>
  <c r="C19" i="58"/>
  <c r="C18" i="58"/>
  <c r="C17" i="58"/>
  <c r="C16" i="58"/>
  <c r="C15" i="58"/>
  <c r="C14" i="58"/>
  <c r="C13" i="58"/>
  <c r="C12" i="58"/>
  <c r="C11" i="58"/>
  <c r="C10" i="58"/>
  <c r="C9" i="58"/>
  <c r="C8" i="58"/>
  <c r="C7" i="58"/>
  <c r="K186" i="58"/>
  <c r="K173" i="58"/>
  <c r="K172" i="58"/>
  <c r="K171" i="58"/>
  <c r="K170" i="58"/>
  <c r="K169" i="58"/>
  <c r="K168" i="58"/>
  <c r="K167" i="58"/>
  <c r="K166" i="58"/>
  <c r="K165" i="58"/>
  <c r="K164" i="58"/>
  <c r="K163" i="58"/>
  <c r="K162" i="58"/>
  <c r="K161" i="58"/>
  <c r="K160" i="58"/>
  <c r="K159" i="58"/>
  <c r="K158" i="58"/>
  <c r="K157" i="58"/>
  <c r="K156" i="58"/>
  <c r="K155" i="58"/>
  <c r="K154" i="58"/>
  <c r="K153" i="58"/>
  <c r="K152" i="58"/>
  <c r="K151" i="58"/>
  <c r="K150" i="58"/>
  <c r="K149" i="58"/>
  <c r="K148" i="58"/>
  <c r="K147" i="58"/>
  <c r="K146" i="58"/>
  <c r="K145" i="58"/>
  <c r="K144" i="58"/>
  <c r="K143" i="58"/>
  <c r="K142" i="58"/>
  <c r="K141" i="58"/>
  <c r="K140" i="58"/>
  <c r="K139" i="58"/>
  <c r="K138" i="58"/>
  <c r="K137" i="58"/>
  <c r="K136" i="58"/>
  <c r="K135" i="58"/>
  <c r="K134" i="58"/>
  <c r="K133" i="58"/>
  <c r="K132" i="58"/>
  <c r="K131" i="58"/>
  <c r="K130" i="58"/>
  <c r="K129" i="58"/>
  <c r="K128" i="58"/>
  <c r="K127" i="58"/>
  <c r="K126" i="58"/>
  <c r="K125" i="58"/>
  <c r="K124" i="58"/>
  <c r="K123" i="58"/>
  <c r="K122" i="58"/>
  <c r="K121" i="58"/>
  <c r="K120" i="58"/>
  <c r="K119" i="58"/>
  <c r="K118" i="58"/>
  <c r="K117" i="58"/>
  <c r="K116" i="58"/>
  <c r="K115" i="58"/>
  <c r="K114" i="58"/>
  <c r="K113" i="58"/>
  <c r="K112" i="58"/>
  <c r="K111" i="58"/>
  <c r="K110" i="58"/>
  <c r="K109" i="58"/>
  <c r="K108" i="58"/>
  <c r="K107" i="58"/>
  <c r="K106" i="58"/>
  <c r="K105" i="58"/>
  <c r="K104" i="58"/>
  <c r="K103" i="58"/>
  <c r="K102" i="58"/>
  <c r="K101" i="58"/>
  <c r="K100" i="58"/>
  <c r="K99" i="58"/>
  <c r="K98" i="58"/>
  <c r="K97" i="58"/>
  <c r="K96" i="58"/>
  <c r="K95" i="58"/>
  <c r="K94" i="58"/>
  <c r="K93" i="58"/>
  <c r="K92" i="58"/>
  <c r="K91" i="58"/>
  <c r="K90" i="58"/>
  <c r="K89" i="58"/>
  <c r="K88" i="58"/>
  <c r="K87" i="58"/>
  <c r="K86" i="58"/>
  <c r="K85" i="58"/>
  <c r="K84" i="58"/>
  <c r="K83" i="58"/>
  <c r="K82" i="58"/>
  <c r="K81" i="58"/>
  <c r="K80" i="58"/>
  <c r="K79" i="58"/>
  <c r="K78" i="58"/>
  <c r="K77" i="58"/>
  <c r="K76" i="58"/>
  <c r="K75" i="58"/>
  <c r="K74" i="58"/>
  <c r="K73" i="58"/>
  <c r="K72" i="58"/>
  <c r="K71" i="58"/>
  <c r="K70" i="58"/>
  <c r="K69" i="58"/>
  <c r="K68" i="58"/>
  <c r="K67" i="58"/>
  <c r="K66" i="58"/>
  <c r="K65" i="58"/>
  <c r="K64" i="58"/>
  <c r="K63" i="58"/>
  <c r="K62" i="58"/>
  <c r="K61" i="58"/>
  <c r="K60" i="58"/>
  <c r="K59" i="58"/>
  <c r="K58" i="58"/>
  <c r="K57" i="58"/>
  <c r="K56" i="58"/>
  <c r="K55" i="58"/>
  <c r="K54" i="58"/>
  <c r="K53" i="58"/>
  <c r="K52" i="58"/>
  <c r="K51" i="58"/>
  <c r="K50" i="58"/>
  <c r="K49" i="58"/>
  <c r="K48" i="58"/>
  <c r="K47" i="58"/>
  <c r="K46" i="58"/>
  <c r="K45" i="58"/>
  <c r="K44" i="58"/>
  <c r="K43" i="58"/>
  <c r="K42" i="58"/>
  <c r="K41" i="58"/>
  <c r="K40" i="58"/>
  <c r="K39" i="58"/>
  <c r="K38" i="58"/>
  <c r="K37" i="58"/>
  <c r="K36" i="58"/>
  <c r="K35" i="58"/>
  <c r="K34" i="58"/>
  <c r="K33" i="58"/>
  <c r="K32" i="58"/>
  <c r="K31" i="58"/>
  <c r="K30" i="58"/>
  <c r="K29" i="58"/>
  <c r="K28" i="58"/>
  <c r="K27" i="58"/>
  <c r="K26" i="58"/>
  <c r="K25" i="58"/>
  <c r="K24" i="58"/>
  <c r="K23" i="58"/>
  <c r="K22" i="58"/>
  <c r="K21" i="58"/>
  <c r="K20" i="58"/>
  <c r="K19" i="58"/>
  <c r="K18" i="58"/>
  <c r="K17" i="58"/>
  <c r="K16" i="58"/>
  <c r="K15" i="58"/>
  <c r="K14" i="58"/>
  <c r="K13" i="58"/>
  <c r="K12" i="58"/>
  <c r="K11" i="58"/>
  <c r="K10" i="58"/>
  <c r="K9" i="58"/>
  <c r="K8" i="58"/>
  <c r="M186" i="58"/>
  <c r="M173" i="58"/>
  <c r="M172" i="58"/>
  <c r="M171" i="58"/>
  <c r="M170" i="58"/>
  <c r="M169" i="58"/>
  <c r="M168" i="58"/>
  <c r="M167" i="58"/>
  <c r="M166" i="58"/>
  <c r="M165" i="58"/>
  <c r="M164" i="58"/>
  <c r="M163" i="58"/>
  <c r="M162" i="58"/>
  <c r="M161" i="58"/>
  <c r="M160" i="58"/>
  <c r="M159" i="58"/>
  <c r="M158" i="58"/>
  <c r="M157" i="58"/>
  <c r="M156" i="58"/>
  <c r="M155" i="58"/>
  <c r="M154" i="58"/>
  <c r="M153" i="58"/>
  <c r="M152" i="58"/>
  <c r="M151" i="58"/>
  <c r="M150" i="58"/>
  <c r="M149" i="58"/>
  <c r="M148" i="58"/>
  <c r="M147" i="58"/>
  <c r="M146" i="58"/>
  <c r="M145" i="58"/>
  <c r="M144" i="58"/>
  <c r="M143" i="58"/>
  <c r="M142" i="58"/>
  <c r="M141" i="58"/>
  <c r="M140" i="58"/>
  <c r="M139" i="58"/>
  <c r="M138" i="58"/>
  <c r="M137" i="58"/>
  <c r="M136" i="58"/>
  <c r="M135" i="58"/>
  <c r="M134" i="58"/>
  <c r="M133" i="58"/>
  <c r="M132" i="58"/>
  <c r="M131" i="58"/>
  <c r="M130" i="58"/>
  <c r="M129" i="58"/>
  <c r="M128" i="58"/>
  <c r="M127" i="58"/>
  <c r="M126" i="58"/>
  <c r="M125" i="58"/>
  <c r="M124" i="58"/>
  <c r="M123" i="58"/>
  <c r="M122" i="58"/>
  <c r="M121" i="58"/>
  <c r="M120" i="58"/>
  <c r="M119" i="58"/>
  <c r="M118" i="58"/>
  <c r="M117" i="58"/>
  <c r="M116" i="58"/>
  <c r="M115" i="58"/>
  <c r="M114" i="58"/>
  <c r="M113" i="58"/>
  <c r="M112" i="58"/>
  <c r="M111" i="58"/>
  <c r="M110" i="58"/>
  <c r="M109" i="58"/>
  <c r="M108" i="58"/>
  <c r="M107" i="58"/>
  <c r="M106" i="58"/>
  <c r="M105" i="58"/>
  <c r="M104" i="58"/>
  <c r="M103" i="58"/>
  <c r="M102" i="58"/>
  <c r="M101" i="58"/>
  <c r="M100" i="58"/>
  <c r="M99" i="58"/>
  <c r="M98" i="58"/>
  <c r="M97" i="58"/>
  <c r="M96" i="58"/>
  <c r="M95" i="58"/>
  <c r="M94" i="58"/>
  <c r="M93" i="58"/>
  <c r="M92" i="58"/>
  <c r="M91" i="58"/>
  <c r="M90" i="58"/>
  <c r="M89" i="58"/>
  <c r="M88" i="58"/>
  <c r="M87" i="58"/>
  <c r="M86" i="58"/>
  <c r="M85" i="58"/>
  <c r="M84" i="58"/>
  <c r="M83" i="58"/>
  <c r="M82" i="58"/>
  <c r="M81" i="58"/>
  <c r="M80" i="58"/>
  <c r="M79" i="58"/>
  <c r="M78" i="58"/>
  <c r="M77" i="58"/>
  <c r="M76" i="58"/>
  <c r="M75" i="58"/>
  <c r="M74" i="58"/>
  <c r="M73" i="58"/>
  <c r="M72" i="58"/>
  <c r="M71" i="58"/>
  <c r="M70" i="58"/>
  <c r="M69" i="58"/>
  <c r="M68" i="58"/>
  <c r="M67" i="58"/>
  <c r="M66" i="58"/>
  <c r="M65" i="58"/>
  <c r="M64" i="58"/>
  <c r="M63" i="58"/>
  <c r="M62" i="58"/>
  <c r="M61" i="58"/>
  <c r="M60" i="58"/>
  <c r="M59" i="58"/>
  <c r="M58" i="58"/>
  <c r="M57" i="58"/>
  <c r="M56" i="58"/>
  <c r="M55" i="58"/>
  <c r="M54" i="58"/>
  <c r="M53" i="58"/>
  <c r="M52" i="58"/>
  <c r="M51" i="58"/>
  <c r="M50" i="58"/>
  <c r="M49" i="58"/>
  <c r="M48" i="58"/>
  <c r="M47" i="58"/>
  <c r="M46" i="58"/>
  <c r="M45" i="58"/>
  <c r="M44" i="58"/>
  <c r="M43" i="58"/>
  <c r="M42" i="58"/>
  <c r="M41" i="58"/>
  <c r="M40" i="58"/>
  <c r="M39" i="58"/>
  <c r="M38" i="58"/>
  <c r="M37" i="58"/>
  <c r="M36" i="58"/>
  <c r="M35" i="58"/>
  <c r="M34" i="58"/>
  <c r="M33" i="58"/>
  <c r="M32" i="58"/>
  <c r="M31" i="58"/>
  <c r="M30" i="58"/>
  <c r="M29" i="58"/>
  <c r="M28" i="58"/>
  <c r="M27" i="58"/>
  <c r="M26" i="58"/>
  <c r="M25" i="58"/>
  <c r="M24" i="58"/>
  <c r="M23" i="58"/>
  <c r="M22" i="58"/>
  <c r="M21" i="58"/>
  <c r="M20" i="58"/>
  <c r="M19" i="58"/>
  <c r="M18" i="58"/>
  <c r="M17" i="58"/>
  <c r="M16" i="58"/>
  <c r="M15" i="58"/>
  <c r="M14" i="58"/>
  <c r="M13" i="58"/>
  <c r="M12" i="58"/>
  <c r="M11" i="58"/>
  <c r="M10" i="58"/>
  <c r="M9" i="58"/>
  <c r="M8" i="58"/>
  <c r="M7" i="58"/>
  <c r="I7" i="58"/>
  <c r="K7" i="58"/>
  <c r="M21" i="57" l="1"/>
  <c r="M19" i="57"/>
  <c r="M18" i="57"/>
  <c r="M17" i="57"/>
  <c r="M16" i="57"/>
  <c r="M15" i="57"/>
  <c r="M14" i="57"/>
  <c r="M13" i="57"/>
  <c r="M12" i="57"/>
  <c r="M11" i="57"/>
  <c r="M10" i="57"/>
  <c r="M9" i="57"/>
  <c r="M8" i="57"/>
  <c r="M7" i="57"/>
  <c r="K21" i="57"/>
  <c r="K19" i="57"/>
  <c r="K18" i="57"/>
  <c r="K17" i="57"/>
  <c r="K16" i="57"/>
  <c r="K15" i="57"/>
  <c r="K14" i="57"/>
  <c r="K13" i="57"/>
  <c r="K12" i="57"/>
  <c r="K11" i="57"/>
  <c r="K10" i="57"/>
  <c r="K9" i="57"/>
  <c r="K8" i="57"/>
  <c r="K7" i="57"/>
  <c r="I21" i="57"/>
  <c r="I19" i="57"/>
  <c r="I18" i="57"/>
  <c r="I17" i="57"/>
  <c r="I16" i="57"/>
  <c r="I15" i="57"/>
  <c r="I14" i="57"/>
  <c r="I13" i="57"/>
  <c r="I12" i="57"/>
  <c r="I11" i="57"/>
  <c r="I10" i="57"/>
  <c r="I9" i="57"/>
  <c r="I8" i="57"/>
  <c r="I7" i="57"/>
  <c r="C21" i="57"/>
  <c r="C19" i="57"/>
  <c r="C18" i="57"/>
  <c r="C17" i="57"/>
  <c r="C16" i="57"/>
  <c r="C15" i="57"/>
  <c r="C14" i="57"/>
  <c r="C13" i="57"/>
  <c r="C12" i="57"/>
  <c r="C11" i="57"/>
  <c r="C10" i="57"/>
  <c r="C9" i="57"/>
  <c r="C8" i="57"/>
  <c r="C7" i="57"/>
  <c r="G21" i="57"/>
  <c r="G19" i="57"/>
  <c r="G18" i="57"/>
  <c r="G17" i="57"/>
  <c r="G16" i="57"/>
  <c r="G15" i="57"/>
  <c r="G14" i="57"/>
  <c r="G13" i="57"/>
  <c r="G12" i="57"/>
  <c r="G11" i="57"/>
  <c r="G10" i="57"/>
  <c r="G9" i="57"/>
  <c r="G8" i="57"/>
  <c r="G7" i="57"/>
  <c r="E21" i="57"/>
  <c r="E19" i="57"/>
  <c r="E18" i="57"/>
  <c r="E17" i="57"/>
  <c r="E16" i="57"/>
  <c r="E15" i="57"/>
  <c r="E14" i="57"/>
  <c r="E13" i="57"/>
  <c r="E12" i="57"/>
  <c r="E11" i="57"/>
  <c r="E10" i="57"/>
  <c r="E9" i="57"/>
  <c r="E8" i="57"/>
  <c r="E7" i="57"/>
  <c r="H29" i="56" l="1"/>
  <c r="H28" i="56"/>
  <c r="H27" i="56"/>
  <c r="H26" i="56"/>
  <c r="H25" i="56"/>
  <c r="H24" i="56"/>
  <c r="H23" i="56"/>
  <c r="H22" i="56"/>
  <c r="H21" i="56"/>
  <c r="H20" i="56"/>
  <c r="H19" i="56"/>
  <c r="H18" i="56"/>
  <c r="H17" i="56"/>
  <c r="H16" i="56"/>
  <c r="H15" i="56"/>
  <c r="H14" i="56"/>
  <c r="H13" i="56"/>
  <c r="H12" i="56"/>
  <c r="H11" i="56"/>
  <c r="H10" i="56"/>
  <c r="H9" i="56"/>
  <c r="H8" i="56"/>
  <c r="H7" i="56"/>
  <c r="H6" i="56"/>
  <c r="F29" i="56"/>
  <c r="F28" i="56"/>
  <c r="F27" i="56"/>
  <c r="F26" i="56"/>
  <c r="F25" i="56"/>
  <c r="F24" i="56"/>
  <c r="F23" i="56"/>
  <c r="F22" i="56"/>
  <c r="F21" i="56"/>
  <c r="F20" i="56"/>
  <c r="F19" i="56"/>
  <c r="F18" i="56"/>
  <c r="F17" i="56"/>
  <c r="F16" i="56"/>
  <c r="F15" i="56"/>
  <c r="F14" i="56"/>
  <c r="F13" i="56"/>
  <c r="F12" i="56"/>
  <c r="F11" i="56"/>
  <c r="F10" i="56"/>
  <c r="F9" i="56"/>
  <c r="F8" i="56"/>
  <c r="F7" i="56"/>
  <c r="F6" i="56"/>
  <c r="D29" i="56"/>
  <c r="D28" i="56"/>
  <c r="D27" i="56"/>
  <c r="D26" i="56"/>
  <c r="D25" i="56"/>
  <c r="D23" i="56"/>
  <c r="D22" i="56"/>
  <c r="D21" i="56"/>
  <c r="D20" i="56"/>
  <c r="D19" i="56"/>
  <c r="D17" i="56"/>
  <c r="D16" i="56"/>
  <c r="D15" i="56"/>
  <c r="D14" i="56"/>
  <c r="D13" i="56"/>
  <c r="D24" i="56"/>
  <c r="D18" i="56"/>
  <c r="D12" i="56"/>
  <c r="D11" i="56"/>
  <c r="D10" i="56"/>
  <c r="D9" i="56"/>
  <c r="D8" i="56"/>
  <c r="D7" i="56"/>
  <c r="D6" i="56"/>
  <c r="Q48" i="55" l="1"/>
  <c r="Q47" i="55"/>
  <c r="Q46" i="55"/>
  <c r="Q45" i="55"/>
  <c r="S45" i="55" s="1"/>
  <c r="T45" i="55" s="1"/>
  <c r="Q44" i="55"/>
  <c r="Q43" i="55"/>
  <c r="Q42" i="55"/>
  <c r="S42" i="55" s="1"/>
  <c r="T42" i="55" s="1"/>
  <c r="Q41" i="55"/>
  <c r="S41" i="55" s="1"/>
  <c r="T41" i="55" s="1"/>
  <c r="Q40" i="55"/>
  <c r="Q39" i="55"/>
  <c r="Q38" i="55"/>
  <c r="S38" i="55" s="1"/>
  <c r="T38" i="55" s="1"/>
  <c r="Q37" i="55"/>
  <c r="S37" i="55" s="1"/>
  <c r="T37" i="55" s="1"/>
  <c r="Q36" i="55"/>
  <c r="Q35" i="55"/>
  <c r="Q34" i="55"/>
  <c r="S34" i="55" s="1"/>
  <c r="T34" i="55" s="1"/>
  <c r="Q33" i="55"/>
  <c r="S33" i="55" s="1"/>
  <c r="T33" i="55" s="1"/>
  <c r="Q32" i="55"/>
  <c r="Q31" i="55"/>
  <c r="Q30" i="55"/>
  <c r="Q29" i="55"/>
  <c r="S29" i="55" s="1"/>
  <c r="T29" i="55" s="1"/>
  <c r="Q28" i="55"/>
  <c r="Q27" i="55"/>
  <c r="Q26" i="55"/>
  <c r="S26" i="55" s="1"/>
  <c r="T26" i="55" s="1"/>
  <c r="Q25" i="55"/>
  <c r="S25" i="55" s="1"/>
  <c r="T25" i="55" s="1"/>
  <c r="Q24" i="55"/>
  <c r="Q23" i="55"/>
  <c r="Q22" i="55"/>
  <c r="S22" i="55" s="1"/>
  <c r="T22" i="55" s="1"/>
  <c r="Q21" i="55"/>
  <c r="Q20" i="55"/>
  <c r="Q19" i="55"/>
  <c r="Q18" i="55"/>
  <c r="S18" i="55" s="1"/>
  <c r="T18" i="55" s="1"/>
  <c r="Q17" i="55"/>
  <c r="S17" i="55" s="1"/>
  <c r="T17" i="55" s="1"/>
  <c r="Q16" i="55"/>
  <c r="Q15" i="55"/>
  <c r="Q14" i="55"/>
  <c r="Q13" i="55"/>
  <c r="S13" i="55" s="1"/>
  <c r="T13" i="55" s="1"/>
  <c r="Q12" i="55"/>
  <c r="Q11" i="55"/>
  <c r="Q10" i="55"/>
  <c r="Q9" i="55"/>
  <c r="Q8" i="55"/>
  <c r="Q7" i="55"/>
  <c r="Q6" i="55"/>
  <c r="S6" i="55" s="1"/>
  <c r="T6" i="55" s="1"/>
  <c r="M48" i="55"/>
  <c r="O48" i="55" s="1"/>
  <c r="P48" i="55" s="1"/>
  <c r="M47" i="55"/>
  <c r="M46" i="55"/>
  <c r="O46" i="55" s="1"/>
  <c r="P46" i="55" s="1"/>
  <c r="M45" i="55"/>
  <c r="O45" i="55" s="1"/>
  <c r="P45" i="55" s="1"/>
  <c r="M44" i="55"/>
  <c r="O44" i="55" s="1"/>
  <c r="P44" i="55" s="1"/>
  <c r="M43" i="55"/>
  <c r="M42" i="55"/>
  <c r="M41" i="55"/>
  <c r="O41" i="55" s="1"/>
  <c r="P41" i="55" s="1"/>
  <c r="M40" i="55"/>
  <c r="O40" i="55" s="1"/>
  <c r="P40" i="55" s="1"/>
  <c r="M39" i="55"/>
  <c r="M38" i="55"/>
  <c r="M37" i="55"/>
  <c r="O37" i="55" s="1"/>
  <c r="P37" i="55" s="1"/>
  <c r="M36" i="55"/>
  <c r="O36" i="55" s="1"/>
  <c r="P36" i="55" s="1"/>
  <c r="M35" i="55"/>
  <c r="M34" i="55"/>
  <c r="M33" i="55"/>
  <c r="M32" i="55"/>
  <c r="M31" i="55"/>
  <c r="M30" i="55"/>
  <c r="M29" i="55"/>
  <c r="O29" i="55" s="1"/>
  <c r="P29" i="55" s="1"/>
  <c r="M28" i="55"/>
  <c r="O28" i="55" s="1"/>
  <c r="P28" i="55" s="1"/>
  <c r="M27" i="55"/>
  <c r="M26" i="55"/>
  <c r="M25" i="55"/>
  <c r="M24" i="55"/>
  <c r="O24" i="55" s="1"/>
  <c r="P24" i="55" s="1"/>
  <c r="M23" i="55"/>
  <c r="M22" i="55"/>
  <c r="O22" i="55" s="1"/>
  <c r="P22" i="55" s="1"/>
  <c r="M21" i="55"/>
  <c r="O21" i="55" s="1"/>
  <c r="P21" i="55" s="1"/>
  <c r="M20" i="55"/>
  <c r="O20" i="55" s="1"/>
  <c r="P20" i="55" s="1"/>
  <c r="M19" i="55"/>
  <c r="M18" i="55"/>
  <c r="M17" i="55"/>
  <c r="O17" i="55" s="1"/>
  <c r="P17" i="55" s="1"/>
  <c r="M16" i="55"/>
  <c r="O16" i="55" s="1"/>
  <c r="P16" i="55" s="1"/>
  <c r="M15" i="55"/>
  <c r="M14" i="55"/>
  <c r="O14" i="55" s="1"/>
  <c r="P14" i="55" s="1"/>
  <c r="M13" i="55"/>
  <c r="O13" i="55" s="1"/>
  <c r="P13" i="55" s="1"/>
  <c r="M12" i="55"/>
  <c r="O12" i="55" s="1"/>
  <c r="P12" i="55" s="1"/>
  <c r="M11" i="55"/>
  <c r="M10" i="55"/>
  <c r="M9" i="55"/>
  <c r="M8" i="55"/>
  <c r="O8" i="55" s="1"/>
  <c r="P8" i="55" s="1"/>
  <c r="M7" i="55"/>
  <c r="I48" i="55"/>
  <c r="I47" i="55"/>
  <c r="I46" i="55"/>
  <c r="I45" i="55"/>
  <c r="I44" i="55"/>
  <c r="I43" i="55"/>
  <c r="K43" i="55" s="1"/>
  <c r="L43" i="55" s="1"/>
  <c r="I42" i="55"/>
  <c r="I41" i="55"/>
  <c r="K41" i="55" s="1"/>
  <c r="L41" i="55" s="1"/>
  <c r="I40" i="55"/>
  <c r="K40" i="55" s="1"/>
  <c r="L40" i="55" s="1"/>
  <c r="I39" i="55"/>
  <c r="I38" i="55"/>
  <c r="I37" i="55"/>
  <c r="K37" i="55" s="1"/>
  <c r="L37" i="55" s="1"/>
  <c r="I36" i="55"/>
  <c r="K36" i="55" s="1"/>
  <c r="L36" i="55" s="1"/>
  <c r="I35" i="55"/>
  <c r="K35" i="55" s="1"/>
  <c r="L35" i="55" s="1"/>
  <c r="I34" i="55"/>
  <c r="K34" i="55" s="1"/>
  <c r="L34" i="55" s="1"/>
  <c r="I33" i="55"/>
  <c r="K33" i="55" s="1"/>
  <c r="L33" i="55" s="1"/>
  <c r="I32" i="55"/>
  <c r="K32" i="55" s="1"/>
  <c r="L32" i="55" s="1"/>
  <c r="I31" i="55"/>
  <c r="I30" i="55"/>
  <c r="K30" i="55" s="1"/>
  <c r="L30" i="55" s="1"/>
  <c r="I29" i="55"/>
  <c r="I28" i="55"/>
  <c r="K28" i="55" s="1"/>
  <c r="L28" i="55" s="1"/>
  <c r="I27" i="55"/>
  <c r="K27" i="55" s="1"/>
  <c r="L27" i="55" s="1"/>
  <c r="I26" i="55"/>
  <c r="I25" i="55"/>
  <c r="K25" i="55" s="1"/>
  <c r="L25" i="55" s="1"/>
  <c r="I24" i="55"/>
  <c r="K24" i="55" s="1"/>
  <c r="L24" i="55" s="1"/>
  <c r="I23" i="55"/>
  <c r="I22" i="55"/>
  <c r="I21" i="55"/>
  <c r="I20" i="55"/>
  <c r="K20" i="55" s="1"/>
  <c r="L20" i="55" s="1"/>
  <c r="I19" i="55"/>
  <c r="K19" i="55" s="1"/>
  <c r="L19" i="55" s="1"/>
  <c r="I18" i="55"/>
  <c r="I17" i="55"/>
  <c r="K17" i="55" s="1"/>
  <c r="L17" i="55" s="1"/>
  <c r="I16" i="55"/>
  <c r="I15" i="55"/>
  <c r="I14" i="55"/>
  <c r="I13" i="55"/>
  <c r="I12" i="55"/>
  <c r="I11" i="55"/>
  <c r="I10" i="55"/>
  <c r="I9" i="55"/>
  <c r="K9" i="55" s="1"/>
  <c r="L9" i="55" s="1"/>
  <c r="I8" i="55"/>
  <c r="K8" i="55" s="1"/>
  <c r="L8" i="55" s="1"/>
  <c r="I7" i="55"/>
  <c r="K7" i="55" s="1"/>
  <c r="L7" i="55" s="1"/>
  <c r="M6" i="55"/>
  <c r="O6" i="55" s="1"/>
  <c r="I6" i="55"/>
  <c r="K6" i="55" s="1"/>
  <c r="L6" i="55" s="1"/>
  <c r="S48" i="55"/>
  <c r="T48" i="55" s="1"/>
  <c r="S47" i="55"/>
  <c r="T47" i="55" s="1"/>
  <c r="S46" i="55"/>
  <c r="T46" i="55" s="1"/>
  <c r="S44" i="55"/>
  <c r="T44" i="55" s="1"/>
  <c r="S43" i="55"/>
  <c r="T43" i="55" s="1"/>
  <c r="S40" i="55"/>
  <c r="T40" i="55" s="1"/>
  <c r="S39" i="55"/>
  <c r="T39" i="55" s="1"/>
  <c r="S36" i="55"/>
  <c r="T36" i="55" s="1"/>
  <c r="S35" i="55"/>
  <c r="T35" i="55" s="1"/>
  <c r="S32" i="55"/>
  <c r="T32" i="55" s="1"/>
  <c r="S31" i="55"/>
  <c r="T31" i="55" s="1"/>
  <c r="S30" i="55"/>
  <c r="T30" i="55" s="1"/>
  <c r="S28" i="55"/>
  <c r="T28" i="55" s="1"/>
  <c r="S27" i="55"/>
  <c r="T27" i="55" s="1"/>
  <c r="S24" i="55"/>
  <c r="T24" i="55" s="1"/>
  <c r="S23" i="55"/>
  <c r="T23" i="55" s="1"/>
  <c r="S21" i="55"/>
  <c r="T21" i="55" s="1"/>
  <c r="S20" i="55"/>
  <c r="T20" i="55" s="1"/>
  <c r="S19" i="55"/>
  <c r="T19" i="55" s="1"/>
  <c r="S16" i="55"/>
  <c r="T16" i="55" s="1"/>
  <c r="S15" i="55"/>
  <c r="T15" i="55" s="1"/>
  <c r="S14" i="55"/>
  <c r="T14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O47" i="55"/>
  <c r="P47" i="55" s="1"/>
  <c r="O43" i="55"/>
  <c r="P43" i="55" s="1"/>
  <c r="O42" i="55"/>
  <c r="P42" i="55" s="1"/>
  <c r="O39" i="55"/>
  <c r="P39" i="55" s="1"/>
  <c r="O38" i="55"/>
  <c r="P38" i="55" s="1"/>
  <c r="O35" i="55"/>
  <c r="P35" i="55" s="1"/>
  <c r="O34" i="55"/>
  <c r="P34" i="55" s="1"/>
  <c r="O33" i="55"/>
  <c r="P33" i="55" s="1"/>
  <c r="O32" i="55"/>
  <c r="P32" i="55" s="1"/>
  <c r="O31" i="55"/>
  <c r="P31" i="55" s="1"/>
  <c r="O30" i="55"/>
  <c r="P30" i="55" s="1"/>
  <c r="O27" i="55"/>
  <c r="P27" i="55" s="1"/>
  <c r="O26" i="55"/>
  <c r="P26" i="55" s="1"/>
  <c r="O25" i="55"/>
  <c r="P25" i="55" s="1"/>
  <c r="O23" i="55"/>
  <c r="P23" i="55" s="1"/>
  <c r="O19" i="55"/>
  <c r="P19" i="55" s="1"/>
  <c r="O18" i="55"/>
  <c r="P18" i="55" s="1"/>
  <c r="O15" i="55"/>
  <c r="P15" i="55" s="1"/>
  <c r="O11" i="55"/>
  <c r="P11" i="55" s="1"/>
  <c r="O10" i="55"/>
  <c r="P10" i="55" s="1"/>
  <c r="O9" i="55"/>
  <c r="P9" i="55" s="1"/>
  <c r="O7" i="55"/>
  <c r="P7" i="55" s="1"/>
  <c r="K48" i="55"/>
  <c r="L48" i="55" s="1"/>
  <c r="K47" i="55"/>
  <c r="L47" i="55" s="1"/>
  <c r="K46" i="55"/>
  <c r="L46" i="55" s="1"/>
  <c r="K45" i="55"/>
  <c r="L45" i="55" s="1"/>
  <c r="K44" i="55"/>
  <c r="L44" i="55" s="1"/>
  <c r="K42" i="55"/>
  <c r="L42" i="55" s="1"/>
  <c r="K39" i="55"/>
  <c r="L39" i="55" s="1"/>
  <c r="K38" i="55"/>
  <c r="L38" i="55" s="1"/>
  <c r="K31" i="55"/>
  <c r="L31" i="55" s="1"/>
  <c r="K29" i="55"/>
  <c r="L29" i="55" s="1"/>
  <c r="K26" i="55"/>
  <c r="L26" i="55" s="1"/>
  <c r="K23" i="55"/>
  <c r="L23" i="55" s="1"/>
  <c r="K22" i="55"/>
  <c r="L22" i="55" s="1"/>
  <c r="K21" i="55"/>
  <c r="L21" i="55" s="1"/>
  <c r="K18" i="55"/>
  <c r="L18" i="55" s="1"/>
  <c r="K16" i="55"/>
  <c r="L16" i="55" s="1"/>
  <c r="K15" i="55"/>
  <c r="L15" i="55" s="1"/>
  <c r="K14" i="55"/>
  <c r="L14" i="55" s="1"/>
  <c r="K13" i="55"/>
  <c r="L13" i="55" s="1"/>
  <c r="K12" i="55"/>
  <c r="L12" i="55" s="1"/>
  <c r="K11" i="55"/>
  <c r="L11" i="55" s="1"/>
  <c r="K10" i="55"/>
  <c r="L10" i="55" s="1"/>
  <c r="H48" i="55"/>
  <c r="H47" i="55"/>
  <c r="H46" i="55"/>
  <c r="H45" i="55"/>
  <c r="H44" i="55"/>
  <c r="H43" i="55"/>
  <c r="H42" i="55"/>
  <c r="H41" i="55"/>
  <c r="H40" i="55"/>
  <c r="H39" i="55"/>
  <c r="H38" i="55"/>
  <c r="H37" i="55"/>
  <c r="H36" i="55"/>
  <c r="H35" i="55"/>
  <c r="H34" i="55"/>
  <c r="H33" i="55"/>
  <c r="H32" i="55"/>
  <c r="H31" i="55"/>
  <c r="H30" i="55"/>
  <c r="H29" i="55"/>
  <c r="H28" i="55"/>
  <c r="H27" i="55"/>
  <c r="H26" i="55"/>
  <c r="H25" i="55"/>
  <c r="H24" i="55"/>
  <c r="H23" i="55"/>
  <c r="H22" i="55"/>
  <c r="H21" i="55"/>
  <c r="H20" i="55"/>
  <c r="H19" i="55"/>
  <c r="H18" i="55"/>
  <c r="H17" i="55"/>
  <c r="H16" i="55"/>
  <c r="H15" i="55"/>
  <c r="H14" i="55"/>
  <c r="H13" i="55"/>
  <c r="H12" i="55"/>
  <c r="H11" i="55"/>
  <c r="H10" i="55"/>
  <c r="H9" i="55"/>
  <c r="H8" i="55"/>
  <c r="H7" i="55"/>
  <c r="F48" i="55"/>
  <c r="F47" i="55"/>
  <c r="F46" i="55"/>
  <c r="F45" i="55"/>
  <c r="F44" i="55"/>
  <c r="F43" i="55"/>
  <c r="F42" i="55"/>
  <c r="F41" i="55"/>
  <c r="F40" i="55"/>
  <c r="F39" i="55"/>
  <c r="F38" i="55"/>
  <c r="F37" i="55"/>
  <c r="F36" i="55"/>
  <c r="F35" i="55"/>
  <c r="F34" i="55"/>
  <c r="F33" i="55"/>
  <c r="F32" i="55"/>
  <c r="F31" i="55"/>
  <c r="F30" i="55"/>
  <c r="F29" i="55"/>
  <c r="F28" i="55"/>
  <c r="F27" i="55"/>
  <c r="F26" i="55"/>
  <c r="F25" i="55"/>
  <c r="F24" i="55"/>
  <c r="F23" i="55"/>
  <c r="F22" i="55"/>
  <c r="F21" i="55"/>
  <c r="F20" i="55"/>
  <c r="F19" i="55"/>
  <c r="F18" i="55"/>
  <c r="F17" i="55"/>
  <c r="F16" i="55"/>
  <c r="F15" i="55"/>
  <c r="F14" i="55"/>
  <c r="F13" i="55"/>
  <c r="F12" i="55"/>
  <c r="F11" i="55"/>
  <c r="F10" i="55"/>
  <c r="F9" i="55"/>
  <c r="F8" i="55"/>
  <c r="F7" i="55"/>
  <c r="H6" i="55"/>
  <c r="F6" i="55"/>
  <c r="D48" i="55"/>
  <c r="D47" i="55"/>
  <c r="D46" i="55"/>
  <c r="D45" i="55"/>
  <c r="D44" i="55"/>
  <c r="D43" i="55"/>
  <c r="D42" i="55"/>
  <c r="D41" i="55"/>
  <c r="D40" i="55"/>
  <c r="D39" i="55"/>
  <c r="D38" i="55"/>
  <c r="D37" i="55"/>
  <c r="D36" i="55"/>
  <c r="D35" i="55"/>
  <c r="D34" i="55"/>
  <c r="D33" i="55"/>
  <c r="D32" i="55"/>
  <c r="D31" i="55"/>
  <c r="D30" i="55"/>
  <c r="D29" i="55"/>
  <c r="D28" i="55"/>
  <c r="D27" i="55"/>
  <c r="D26" i="55"/>
  <c r="D25" i="55"/>
  <c r="D24" i="55"/>
  <c r="D23" i="55"/>
  <c r="D22" i="55"/>
  <c r="D21" i="55"/>
  <c r="D20" i="55"/>
  <c r="D19" i="55"/>
  <c r="D18" i="55"/>
  <c r="D17" i="55"/>
  <c r="D16" i="55"/>
  <c r="D15" i="55"/>
  <c r="D14" i="55"/>
  <c r="D13" i="55"/>
  <c r="D12" i="55"/>
  <c r="D11" i="55"/>
  <c r="D10" i="55"/>
  <c r="D9" i="55"/>
  <c r="D8" i="55"/>
  <c r="D7" i="55"/>
  <c r="D6" i="55"/>
  <c r="P6" i="55" l="1"/>
  <c r="I6" i="54"/>
  <c r="H6" i="54"/>
  <c r="G6" i="54"/>
  <c r="F6" i="54"/>
  <c r="G50" i="54"/>
  <c r="F50" i="54"/>
  <c r="G49" i="54"/>
  <c r="F49" i="54"/>
  <c r="G48" i="54"/>
  <c r="F48" i="54"/>
  <c r="G47" i="54"/>
  <c r="F47" i="54"/>
  <c r="G46" i="54"/>
  <c r="F46" i="54"/>
  <c r="G45" i="54"/>
  <c r="F45" i="54"/>
  <c r="G44" i="54"/>
  <c r="F44" i="54"/>
  <c r="G43" i="54"/>
  <c r="F43" i="54"/>
  <c r="G42" i="54"/>
  <c r="F42" i="54"/>
  <c r="G41" i="54"/>
  <c r="F41" i="54"/>
  <c r="G40" i="54"/>
  <c r="F40" i="54"/>
  <c r="G39" i="54"/>
  <c r="F39" i="54"/>
  <c r="G38" i="54"/>
  <c r="F38" i="54"/>
  <c r="G37" i="54"/>
  <c r="F37" i="54"/>
  <c r="G36" i="54"/>
  <c r="F36" i="54"/>
  <c r="G35" i="54"/>
  <c r="F35" i="54"/>
  <c r="G34" i="54"/>
  <c r="F34" i="54"/>
  <c r="G33" i="54"/>
  <c r="F33" i="54"/>
  <c r="G32" i="54"/>
  <c r="F32" i="54"/>
  <c r="G31" i="54"/>
  <c r="F31" i="54"/>
  <c r="G30" i="54"/>
  <c r="F30" i="54"/>
  <c r="G29" i="54"/>
  <c r="F29" i="54"/>
  <c r="G28" i="54"/>
  <c r="F28" i="54"/>
  <c r="G27" i="54"/>
  <c r="F27" i="54"/>
  <c r="G26" i="54"/>
  <c r="F26" i="54"/>
  <c r="G25" i="54"/>
  <c r="F25" i="54"/>
  <c r="G24" i="54"/>
  <c r="F24" i="54"/>
  <c r="G23" i="54"/>
  <c r="F23" i="54"/>
  <c r="G22" i="54"/>
  <c r="F22" i="54"/>
  <c r="G21" i="54"/>
  <c r="F21" i="54"/>
  <c r="G20" i="54"/>
  <c r="F20" i="54"/>
  <c r="G19" i="54"/>
  <c r="F19" i="54"/>
  <c r="G18" i="54"/>
  <c r="F18" i="54"/>
  <c r="G17" i="54"/>
  <c r="F17" i="54"/>
  <c r="G16" i="54"/>
  <c r="F16" i="54"/>
  <c r="G15" i="54"/>
  <c r="F15" i="54"/>
  <c r="G14" i="54"/>
  <c r="F14" i="54"/>
  <c r="G13" i="54"/>
  <c r="F13" i="54"/>
  <c r="G12" i="54"/>
  <c r="F12" i="54"/>
  <c r="G11" i="54"/>
  <c r="F11" i="54"/>
  <c r="G10" i="54"/>
  <c r="F10" i="54"/>
  <c r="G9" i="54"/>
  <c r="F9" i="54"/>
  <c r="G8" i="54"/>
  <c r="F8" i="54"/>
  <c r="G7" i="54"/>
  <c r="F7" i="54"/>
  <c r="M186" i="53" l="1"/>
  <c r="M173" i="53"/>
  <c r="M172" i="53"/>
  <c r="M171" i="53"/>
  <c r="M170" i="53"/>
  <c r="M169" i="53"/>
  <c r="M168" i="53"/>
  <c r="M167" i="53"/>
  <c r="M166" i="53"/>
  <c r="M165" i="53"/>
  <c r="M164" i="53"/>
  <c r="M163" i="53"/>
  <c r="M162" i="53"/>
  <c r="M161" i="53"/>
  <c r="M160" i="53"/>
  <c r="M159" i="53"/>
  <c r="M158" i="53"/>
  <c r="M157" i="53"/>
  <c r="M156" i="53"/>
  <c r="M155" i="53"/>
  <c r="M154" i="53"/>
  <c r="M153" i="53"/>
  <c r="M152" i="53"/>
  <c r="M151" i="53"/>
  <c r="M150" i="53"/>
  <c r="M149" i="53"/>
  <c r="M148" i="53"/>
  <c r="M147" i="53"/>
  <c r="M146" i="53"/>
  <c r="M145" i="53"/>
  <c r="M144" i="53"/>
  <c r="M143" i="53"/>
  <c r="M142" i="53"/>
  <c r="M141" i="53"/>
  <c r="M140" i="53"/>
  <c r="M139" i="53"/>
  <c r="M138" i="53"/>
  <c r="M137" i="53"/>
  <c r="M136" i="53"/>
  <c r="M135" i="53"/>
  <c r="M134" i="53"/>
  <c r="M133" i="53"/>
  <c r="M132" i="53"/>
  <c r="M131" i="53"/>
  <c r="M130" i="53"/>
  <c r="M129" i="53"/>
  <c r="M128" i="53"/>
  <c r="M127" i="53"/>
  <c r="M126" i="53"/>
  <c r="M125" i="53"/>
  <c r="M124" i="53"/>
  <c r="M123" i="53"/>
  <c r="M122" i="53"/>
  <c r="M121" i="53"/>
  <c r="M120" i="53"/>
  <c r="M119" i="53"/>
  <c r="M118" i="53"/>
  <c r="M117" i="53"/>
  <c r="M116" i="53"/>
  <c r="M115" i="53"/>
  <c r="M114" i="53"/>
  <c r="M113" i="53"/>
  <c r="M112" i="53"/>
  <c r="M111" i="53"/>
  <c r="M110" i="53"/>
  <c r="M109" i="53"/>
  <c r="M108" i="53"/>
  <c r="M107" i="53"/>
  <c r="M106" i="53"/>
  <c r="M105" i="53"/>
  <c r="M104" i="53"/>
  <c r="M103" i="53"/>
  <c r="M102" i="53"/>
  <c r="M101" i="53"/>
  <c r="M100" i="53"/>
  <c r="M99" i="53"/>
  <c r="M98" i="53"/>
  <c r="M97" i="53"/>
  <c r="M96" i="53"/>
  <c r="M95" i="53"/>
  <c r="M94" i="53"/>
  <c r="M93" i="53"/>
  <c r="M92" i="53"/>
  <c r="M91" i="53"/>
  <c r="M90" i="53"/>
  <c r="M89" i="53"/>
  <c r="M88" i="53"/>
  <c r="M87" i="53"/>
  <c r="M86" i="53"/>
  <c r="M85" i="53"/>
  <c r="M84" i="53"/>
  <c r="M83" i="53"/>
  <c r="M82" i="53"/>
  <c r="M81" i="53"/>
  <c r="M80" i="53"/>
  <c r="M79" i="53"/>
  <c r="M78" i="53"/>
  <c r="M77" i="53"/>
  <c r="M76" i="53"/>
  <c r="M75" i="53"/>
  <c r="M74" i="53"/>
  <c r="M73" i="53"/>
  <c r="M72" i="53"/>
  <c r="M71" i="53"/>
  <c r="M70" i="53"/>
  <c r="M69" i="53"/>
  <c r="M68" i="53"/>
  <c r="M67" i="53"/>
  <c r="M66" i="53"/>
  <c r="M65" i="53"/>
  <c r="M64" i="53"/>
  <c r="M63" i="53"/>
  <c r="M62" i="53"/>
  <c r="M61" i="53"/>
  <c r="M60" i="53"/>
  <c r="M59" i="53"/>
  <c r="M58" i="53"/>
  <c r="M57" i="53"/>
  <c r="M56" i="53"/>
  <c r="M55" i="53"/>
  <c r="M54" i="53"/>
  <c r="M53" i="53"/>
  <c r="M52" i="53"/>
  <c r="M51" i="53"/>
  <c r="M50" i="53"/>
  <c r="M49" i="53"/>
  <c r="M48" i="53"/>
  <c r="M47" i="53"/>
  <c r="M46" i="53"/>
  <c r="M45" i="53"/>
  <c r="M44" i="53"/>
  <c r="M43" i="53"/>
  <c r="M42" i="53"/>
  <c r="M41" i="53"/>
  <c r="M40" i="53"/>
  <c r="M39" i="53"/>
  <c r="M38" i="53"/>
  <c r="M37" i="53"/>
  <c r="M36" i="53"/>
  <c r="M35" i="53"/>
  <c r="M34" i="53"/>
  <c r="M33" i="53"/>
  <c r="M32" i="53"/>
  <c r="M31" i="53"/>
  <c r="M30" i="53"/>
  <c r="M29" i="53"/>
  <c r="M28" i="53"/>
  <c r="M27" i="53"/>
  <c r="M26" i="53"/>
  <c r="M25" i="53"/>
  <c r="M24" i="53"/>
  <c r="M23" i="53"/>
  <c r="M22" i="53"/>
  <c r="M21" i="53"/>
  <c r="M20" i="53"/>
  <c r="M19" i="53"/>
  <c r="M18" i="53"/>
  <c r="M17" i="53"/>
  <c r="M16" i="53"/>
  <c r="M15" i="53"/>
  <c r="M14" i="53"/>
  <c r="M13" i="53"/>
  <c r="M12" i="53"/>
  <c r="M11" i="53"/>
  <c r="M10" i="53"/>
  <c r="M9" i="53"/>
  <c r="M8" i="53"/>
  <c r="M7" i="53"/>
  <c r="K186" i="53"/>
  <c r="K173" i="53"/>
  <c r="K172" i="53"/>
  <c r="K171" i="53"/>
  <c r="K170" i="53"/>
  <c r="K169" i="53"/>
  <c r="K168" i="53"/>
  <c r="K167" i="53"/>
  <c r="K166" i="53"/>
  <c r="K165" i="53"/>
  <c r="K164" i="53"/>
  <c r="K163" i="53"/>
  <c r="K162" i="53"/>
  <c r="K161" i="53"/>
  <c r="K160" i="53"/>
  <c r="K159" i="53"/>
  <c r="K158" i="53"/>
  <c r="K157" i="53"/>
  <c r="K156" i="53"/>
  <c r="K155" i="53"/>
  <c r="K154" i="53"/>
  <c r="K153" i="53"/>
  <c r="K152" i="53"/>
  <c r="K151" i="53"/>
  <c r="K150" i="53"/>
  <c r="K149" i="53"/>
  <c r="K148" i="53"/>
  <c r="K147" i="53"/>
  <c r="K146" i="53"/>
  <c r="K145" i="53"/>
  <c r="K144" i="53"/>
  <c r="K143" i="53"/>
  <c r="K142" i="53"/>
  <c r="K141" i="53"/>
  <c r="K140" i="53"/>
  <c r="K139" i="53"/>
  <c r="K138" i="53"/>
  <c r="K137" i="53"/>
  <c r="K136" i="53"/>
  <c r="K135" i="53"/>
  <c r="K134" i="53"/>
  <c r="K133" i="53"/>
  <c r="K132" i="53"/>
  <c r="K131" i="53"/>
  <c r="K130" i="53"/>
  <c r="K129" i="53"/>
  <c r="K128" i="53"/>
  <c r="K127" i="53"/>
  <c r="K126" i="53"/>
  <c r="K125" i="53"/>
  <c r="K124" i="53"/>
  <c r="K123" i="53"/>
  <c r="K122" i="53"/>
  <c r="K121" i="53"/>
  <c r="K120" i="53"/>
  <c r="K119" i="53"/>
  <c r="K118" i="53"/>
  <c r="K117" i="53"/>
  <c r="K116" i="53"/>
  <c r="K115" i="53"/>
  <c r="K114" i="53"/>
  <c r="K113" i="53"/>
  <c r="K112" i="53"/>
  <c r="K111" i="53"/>
  <c r="K110" i="53"/>
  <c r="K109" i="53"/>
  <c r="K108" i="53"/>
  <c r="K107" i="53"/>
  <c r="K106" i="53"/>
  <c r="K105" i="53"/>
  <c r="K104" i="53"/>
  <c r="K103" i="53"/>
  <c r="K102" i="53"/>
  <c r="K101" i="53"/>
  <c r="K100" i="53"/>
  <c r="K99" i="53"/>
  <c r="K98" i="53"/>
  <c r="K97" i="53"/>
  <c r="K96" i="53"/>
  <c r="K95" i="53"/>
  <c r="K94" i="53"/>
  <c r="K93" i="53"/>
  <c r="K92" i="53"/>
  <c r="K91" i="53"/>
  <c r="K90" i="53"/>
  <c r="K89" i="53"/>
  <c r="K88" i="53"/>
  <c r="K87" i="53"/>
  <c r="K86" i="53"/>
  <c r="K85" i="53"/>
  <c r="K84" i="53"/>
  <c r="K83" i="53"/>
  <c r="K82" i="53"/>
  <c r="K81" i="53"/>
  <c r="K80" i="53"/>
  <c r="K79" i="53"/>
  <c r="K78" i="53"/>
  <c r="K77" i="53"/>
  <c r="K76" i="53"/>
  <c r="K75" i="53"/>
  <c r="K74" i="53"/>
  <c r="K73" i="53"/>
  <c r="K72" i="53"/>
  <c r="K71" i="53"/>
  <c r="K70" i="53"/>
  <c r="K69" i="53"/>
  <c r="K68" i="53"/>
  <c r="K67" i="53"/>
  <c r="K66" i="53"/>
  <c r="K65" i="53"/>
  <c r="K64" i="53"/>
  <c r="K63" i="53"/>
  <c r="K62" i="53"/>
  <c r="K61" i="53"/>
  <c r="K60" i="53"/>
  <c r="K59" i="53"/>
  <c r="K58" i="53"/>
  <c r="K57" i="53"/>
  <c r="K56" i="53"/>
  <c r="K55" i="53"/>
  <c r="K54" i="53"/>
  <c r="K53" i="53"/>
  <c r="K52" i="53"/>
  <c r="K51" i="53"/>
  <c r="K50" i="53"/>
  <c r="K49" i="53"/>
  <c r="K48" i="53"/>
  <c r="K47" i="53"/>
  <c r="K46" i="53"/>
  <c r="K45" i="53"/>
  <c r="K44" i="53"/>
  <c r="K43" i="53"/>
  <c r="K42" i="53"/>
  <c r="K41" i="53"/>
  <c r="K40" i="53"/>
  <c r="K39" i="53"/>
  <c r="K38" i="53"/>
  <c r="K37" i="53"/>
  <c r="K36" i="53"/>
  <c r="K35" i="53"/>
  <c r="K34" i="53"/>
  <c r="K33" i="53"/>
  <c r="K32" i="53"/>
  <c r="K31" i="53"/>
  <c r="K30" i="53"/>
  <c r="K29" i="53"/>
  <c r="K28" i="53"/>
  <c r="K27" i="53"/>
  <c r="K26" i="53"/>
  <c r="K25" i="53"/>
  <c r="K24" i="53"/>
  <c r="K23" i="53"/>
  <c r="K22" i="53"/>
  <c r="K21" i="53"/>
  <c r="K20" i="53"/>
  <c r="K19" i="53"/>
  <c r="K18" i="53"/>
  <c r="K17" i="53"/>
  <c r="K16" i="53"/>
  <c r="K15" i="53"/>
  <c r="K14" i="53"/>
  <c r="K13" i="53"/>
  <c r="K12" i="53"/>
  <c r="K11" i="53"/>
  <c r="K10" i="53"/>
  <c r="K9" i="53"/>
  <c r="K8" i="53"/>
  <c r="K7" i="53"/>
  <c r="I186" i="53"/>
  <c r="I173" i="53"/>
  <c r="I172" i="53"/>
  <c r="I171" i="53"/>
  <c r="I170" i="53"/>
  <c r="I169" i="53"/>
  <c r="I168" i="53"/>
  <c r="I167" i="53"/>
  <c r="I166" i="53"/>
  <c r="I165" i="53"/>
  <c r="I164" i="53"/>
  <c r="I163" i="53"/>
  <c r="I162" i="53"/>
  <c r="I161" i="53"/>
  <c r="I160" i="53"/>
  <c r="I159" i="53"/>
  <c r="I158" i="53"/>
  <c r="I157" i="53"/>
  <c r="I156" i="53"/>
  <c r="I155" i="53"/>
  <c r="I154" i="53"/>
  <c r="I153" i="53"/>
  <c r="I152" i="53"/>
  <c r="I151" i="53"/>
  <c r="I150" i="53"/>
  <c r="I149" i="53"/>
  <c r="I148" i="53"/>
  <c r="I147" i="53"/>
  <c r="I146" i="53"/>
  <c r="I145" i="53"/>
  <c r="I144" i="53"/>
  <c r="I143" i="53"/>
  <c r="I142" i="53"/>
  <c r="I141" i="53"/>
  <c r="I140" i="53"/>
  <c r="I139" i="53"/>
  <c r="I138" i="53"/>
  <c r="I137" i="53"/>
  <c r="I136" i="53"/>
  <c r="I135" i="53"/>
  <c r="I134" i="53"/>
  <c r="I133" i="53"/>
  <c r="I132" i="53"/>
  <c r="I131" i="53"/>
  <c r="I130" i="53"/>
  <c r="I129" i="53"/>
  <c r="I128" i="53"/>
  <c r="I127" i="53"/>
  <c r="I126" i="53"/>
  <c r="I125" i="53"/>
  <c r="I124" i="53"/>
  <c r="I123" i="53"/>
  <c r="I122" i="53"/>
  <c r="I121" i="53"/>
  <c r="I120" i="53"/>
  <c r="I119" i="53"/>
  <c r="I118" i="53"/>
  <c r="I117" i="53"/>
  <c r="I116" i="53"/>
  <c r="I115" i="53"/>
  <c r="I114" i="53"/>
  <c r="I113" i="53"/>
  <c r="I112" i="53"/>
  <c r="I111" i="53"/>
  <c r="I110" i="53"/>
  <c r="I109" i="53"/>
  <c r="I108" i="53"/>
  <c r="I107" i="53"/>
  <c r="I106" i="53"/>
  <c r="I105" i="53"/>
  <c r="I104" i="53"/>
  <c r="I103" i="53"/>
  <c r="I102" i="53"/>
  <c r="I101" i="53"/>
  <c r="I100" i="53"/>
  <c r="I99" i="53"/>
  <c r="I98" i="53"/>
  <c r="I97" i="53"/>
  <c r="I96" i="53"/>
  <c r="I95" i="53"/>
  <c r="I94" i="53"/>
  <c r="I93" i="53"/>
  <c r="I92" i="53"/>
  <c r="I91" i="53"/>
  <c r="I90" i="53"/>
  <c r="I89" i="53"/>
  <c r="I88" i="53"/>
  <c r="I87" i="53"/>
  <c r="I86" i="53"/>
  <c r="I85" i="53"/>
  <c r="I84" i="53"/>
  <c r="I83" i="53"/>
  <c r="I82" i="53"/>
  <c r="I81" i="53"/>
  <c r="I80" i="53"/>
  <c r="I79" i="53"/>
  <c r="I78" i="53"/>
  <c r="I77" i="53"/>
  <c r="I76" i="53"/>
  <c r="I75" i="53"/>
  <c r="I74" i="53"/>
  <c r="I73" i="53"/>
  <c r="I72" i="53"/>
  <c r="I71" i="53"/>
  <c r="I70" i="53"/>
  <c r="I69" i="53"/>
  <c r="I68" i="53"/>
  <c r="I67" i="53"/>
  <c r="I66" i="53"/>
  <c r="I65" i="53"/>
  <c r="I64" i="53"/>
  <c r="I63" i="53"/>
  <c r="I62" i="53"/>
  <c r="I61" i="53"/>
  <c r="I60" i="53"/>
  <c r="I59" i="53"/>
  <c r="I58" i="53"/>
  <c r="I57" i="53"/>
  <c r="I56" i="53"/>
  <c r="I55" i="53"/>
  <c r="I54" i="53"/>
  <c r="I53" i="53"/>
  <c r="I52" i="53"/>
  <c r="I51" i="53"/>
  <c r="I50" i="53"/>
  <c r="I49" i="53"/>
  <c r="I48" i="53"/>
  <c r="I47" i="53"/>
  <c r="I46" i="53"/>
  <c r="I45" i="53"/>
  <c r="I44" i="53"/>
  <c r="I43" i="53"/>
  <c r="I42" i="53"/>
  <c r="I41" i="53"/>
  <c r="I40" i="53"/>
  <c r="I39" i="53"/>
  <c r="I38" i="53"/>
  <c r="I37" i="53"/>
  <c r="I36" i="53"/>
  <c r="I35" i="53"/>
  <c r="I34" i="53"/>
  <c r="I33" i="53"/>
  <c r="I32" i="53"/>
  <c r="I31" i="53"/>
  <c r="I30" i="53"/>
  <c r="I29" i="53"/>
  <c r="I28" i="53"/>
  <c r="I27" i="53"/>
  <c r="I26" i="53"/>
  <c r="I25" i="53"/>
  <c r="I24" i="53"/>
  <c r="I23" i="53"/>
  <c r="I22" i="53"/>
  <c r="I21" i="53"/>
  <c r="I20" i="53"/>
  <c r="I19" i="53"/>
  <c r="I18" i="53"/>
  <c r="I17" i="53"/>
  <c r="I16" i="53"/>
  <c r="I15" i="53"/>
  <c r="I14" i="53"/>
  <c r="I13" i="53"/>
  <c r="I12" i="53"/>
  <c r="I11" i="53"/>
  <c r="I10" i="53"/>
  <c r="I9" i="53"/>
  <c r="I8" i="53"/>
  <c r="I7" i="53"/>
  <c r="G186" i="53"/>
  <c r="G173" i="53"/>
  <c r="G172" i="53"/>
  <c r="G171" i="53"/>
  <c r="G170" i="53"/>
  <c r="G169" i="53"/>
  <c r="G168" i="53"/>
  <c r="G167" i="53"/>
  <c r="G166" i="53"/>
  <c r="G165" i="53"/>
  <c r="G164" i="53"/>
  <c r="G163" i="53"/>
  <c r="G162" i="53"/>
  <c r="G161" i="53"/>
  <c r="G160" i="53"/>
  <c r="G159" i="53"/>
  <c r="G158" i="53"/>
  <c r="G157" i="53"/>
  <c r="G156" i="53"/>
  <c r="G155" i="53"/>
  <c r="G154" i="53"/>
  <c r="G153" i="53"/>
  <c r="G152" i="53"/>
  <c r="G151" i="53"/>
  <c r="G150" i="53"/>
  <c r="G149" i="53"/>
  <c r="G148" i="53"/>
  <c r="G147" i="53"/>
  <c r="G146" i="53"/>
  <c r="G145" i="53"/>
  <c r="G144" i="53"/>
  <c r="G143" i="53"/>
  <c r="G142" i="53"/>
  <c r="G141" i="53"/>
  <c r="G140" i="53"/>
  <c r="G139" i="53"/>
  <c r="G138" i="53"/>
  <c r="G137" i="53"/>
  <c r="G136" i="53"/>
  <c r="G135" i="53"/>
  <c r="G134" i="53"/>
  <c r="G133" i="53"/>
  <c r="G132" i="53"/>
  <c r="G131" i="53"/>
  <c r="G130" i="53"/>
  <c r="G129" i="53"/>
  <c r="G128" i="53"/>
  <c r="G127" i="53"/>
  <c r="G126" i="53"/>
  <c r="G125" i="53"/>
  <c r="G124" i="53"/>
  <c r="G123" i="53"/>
  <c r="G122" i="53"/>
  <c r="G121" i="53"/>
  <c r="G120" i="53"/>
  <c r="G119" i="53"/>
  <c r="G118" i="53"/>
  <c r="G117" i="53"/>
  <c r="G116" i="53"/>
  <c r="G115" i="53"/>
  <c r="G114" i="53"/>
  <c r="G113" i="53"/>
  <c r="G112" i="53"/>
  <c r="G111" i="53"/>
  <c r="G110" i="53"/>
  <c r="G109" i="53"/>
  <c r="G108" i="53"/>
  <c r="G107" i="53"/>
  <c r="G106" i="53"/>
  <c r="G105" i="53"/>
  <c r="G104" i="53"/>
  <c r="G103" i="53"/>
  <c r="G102" i="53"/>
  <c r="G101" i="53"/>
  <c r="G100" i="53"/>
  <c r="G99" i="53"/>
  <c r="G98" i="53"/>
  <c r="G97" i="53"/>
  <c r="G96" i="53"/>
  <c r="G95" i="53"/>
  <c r="G94" i="53"/>
  <c r="G93" i="53"/>
  <c r="G92" i="53"/>
  <c r="G91" i="53"/>
  <c r="G90" i="53"/>
  <c r="G89" i="53"/>
  <c r="G88" i="53"/>
  <c r="G87" i="53"/>
  <c r="G86" i="53"/>
  <c r="G85" i="53"/>
  <c r="G84" i="53"/>
  <c r="G83" i="53"/>
  <c r="G82" i="53"/>
  <c r="G81" i="53"/>
  <c r="G80" i="53"/>
  <c r="G79" i="53"/>
  <c r="G78" i="53"/>
  <c r="G77" i="53"/>
  <c r="G76" i="53"/>
  <c r="G75" i="53"/>
  <c r="G74" i="53"/>
  <c r="G73" i="53"/>
  <c r="G72" i="53"/>
  <c r="G71" i="53"/>
  <c r="G70" i="53"/>
  <c r="G69" i="53"/>
  <c r="G68" i="53"/>
  <c r="G67" i="53"/>
  <c r="G66" i="53"/>
  <c r="G65" i="53"/>
  <c r="G64" i="53"/>
  <c r="G63" i="53"/>
  <c r="G62" i="53"/>
  <c r="G61" i="53"/>
  <c r="G60" i="53"/>
  <c r="G59" i="53"/>
  <c r="G58" i="53"/>
  <c r="G57" i="53"/>
  <c r="G56" i="53"/>
  <c r="G55" i="53"/>
  <c r="G54" i="53"/>
  <c r="G53" i="53"/>
  <c r="G52" i="53"/>
  <c r="G51" i="53"/>
  <c r="G50" i="53"/>
  <c r="G49" i="53"/>
  <c r="G48" i="53"/>
  <c r="G47" i="53"/>
  <c r="G46" i="53"/>
  <c r="G45" i="53"/>
  <c r="G44" i="53"/>
  <c r="G43" i="53"/>
  <c r="G42" i="53"/>
  <c r="G41" i="53"/>
  <c r="G40" i="53"/>
  <c r="G39" i="53"/>
  <c r="G38" i="53"/>
  <c r="G37" i="53"/>
  <c r="G36" i="53"/>
  <c r="G35" i="53"/>
  <c r="G34" i="53"/>
  <c r="G33" i="53"/>
  <c r="G32" i="53"/>
  <c r="G31" i="53"/>
  <c r="G30" i="53"/>
  <c r="G29" i="53"/>
  <c r="G28" i="53"/>
  <c r="G27" i="53"/>
  <c r="G26" i="53"/>
  <c r="G25" i="53"/>
  <c r="G24" i="53"/>
  <c r="G23" i="53"/>
  <c r="G22" i="53"/>
  <c r="G21" i="53"/>
  <c r="G20" i="53"/>
  <c r="G19" i="53"/>
  <c r="G18" i="53"/>
  <c r="G17" i="53"/>
  <c r="G16" i="53"/>
  <c r="G15" i="53"/>
  <c r="G14" i="53"/>
  <c r="G13" i="53"/>
  <c r="G12" i="53"/>
  <c r="G11" i="53"/>
  <c r="G10" i="53"/>
  <c r="G9" i="53"/>
  <c r="G8" i="53"/>
  <c r="G7" i="53"/>
  <c r="E186" i="53"/>
  <c r="E173" i="53"/>
  <c r="E172" i="53"/>
  <c r="E171" i="53"/>
  <c r="E170" i="53"/>
  <c r="E169" i="53"/>
  <c r="E168" i="53"/>
  <c r="E167" i="53"/>
  <c r="E166" i="53"/>
  <c r="E165" i="53"/>
  <c r="E164" i="53"/>
  <c r="E163" i="53"/>
  <c r="E162" i="53"/>
  <c r="E161" i="53"/>
  <c r="E160" i="53"/>
  <c r="E159" i="53"/>
  <c r="E158" i="53"/>
  <c r="E157" i="53"/>
  <c r="E156" i="53"/>
  <c r="E155" i="53"/>
  <c r="E154" i="53"/>
  <c r="E153" i="53"/>
  <c r="E152" i="53"/>
  <c r="E151" i="53"/>
  <c r="E150" i="53"/>
  <c r="E149" i="53"/>
  <c r="E148" i="53"/>
  <c r="E147" i="53"/>
  <c r="E146" i="53"/>
  <c r="E145" i="53"/>
  <c r="E144" i="53"/>
  <c r="E143" i="53"/>
  <c r="E142" i="53"/>
  <c r="E141" i="53"/>
  <c r="E140" i="53"/>
  <c r="E139" i="53"/>
  <c r="E138" i="53"/>
  <c r="E137" i="53"/>
  <c r="E136" i="53"/>
  <c r="E135" i="53"/>
  <c r="E134" i="53"/>
  <c r="E133" i="53"/>
  <c r="E132" i="53"/>
  <c r="E131" i="53"/>
  <c r="E130" i="53"/>
  <c r="E129" i="53"/>
  <c r="E128" i="53"/>
  <c r="E127" i="53"/>
  <c r="E126" i="53"/>
  <c r="E125" i="53"/>
  <c r="E124" i="53"/>
  <c r="E123" i="53"/>
  <c r="E122" i="53"/>
  <c r="E121" i="53"/>
  <c r="E120" i="53"/>
  <c r="E119" i="53"/>
  <c r="E118" i="53"/>
  <c r="E117" i="53"/>
  <c r="E116" i="53"/>
  <c r="E115" i="53"/>
  <c r="E114" i="53"/>
  <c r="E113" i="53"/>
  <c r="E112" i="53"/>
  <c r="E111" i="53"/>
  <c r="E110" i="53"/>
  <c r="E109" i="53"/>
  <c r="E108" i="53"/>
  <c r="E107" i="53"/>
  <c r="E106" i="53"/>
  <c r="E105" i="53"/>
  <c r="E104" i="53"/>
  <c r="E103" i="53"/>
  <c r="E102" i="53"/>
  <c r="E101" i="53"/>
  <c r="E100" i="53"/>
  <c r="E99" i="53"/>
  <c r="E98" i="53"/>
  <c r="E97" i="53"/>
  <c r="E96" i="53"/>
  <c r="E95" i="53"/>
  <c r="E94" i="53"/>
  <c r="E93" i="53"/>
  <c r="E92" i="53"/>
  <c r="E91" i="53"/>
  <c r="E90" i="53"/>
  <c r="E89" i="53"/>
  <c r="E88" i="53"/>
  <c r="E87" i="53"/>
  <c r="E86" i="53"/>
  <c r="E85" i="53"/>
  <c r="E84" i="53"/>
  <c r="E83" i="53"/>
  <c r="E82" i="53"/>
  <c r="E81" i="53"/>
  <c r="E80" i="53"/>
  <c r="E79" i="53"/>
  <c r="E78" i="53"/>
  <c r="E77" i="53"/>
  <c r="E76" i="53"/>
  <c r="E75" i="53"/>
  <c r="E74" i="53"/>
  <c r="E73" i="53"/>
  <c r="E72" i="53"/>
  <c r="E71" i="53"/>
  <c r="E70" i="53"/>
  <c r="E69" i="53"/>
  <c r="E68" i="53"/>
  <c r="E67" i="53"/>
  <c r="E66" i="53"/>
  <c r="E65" i="53"/>
  <c r="E64" i="53"/>
  <c r="E63" i="53"/>
  <c r="E62" i="53"/>
  <c r="E61" i="53"/>
  <c r="E60" i="53"/>
  <c r="E59" i="53"/>
  <c r="E58" i="53"/>
  <c r="E57" i="53"/>
  <c r="E56" i="53"/>
  <c r="E55" i="53"/>
  <c r="E54" i="53"/>
  <c r="E53" i="53"/>
  <c r="E52" i="53"/>
  <c r="E51" i="53"/>
  <c r="E50" i="53"/>
  <c r="E49" i="53"/>
  <c r="E48" i="53"/>
  <c r="E47" i="53"/>
  <c r="E46" i="53"/>
  <c r="E45" i="53"/>
  <c r="E44" i="53"/>
  <c r="E43" i="53"/>
  <c r="E42" i="53"/>
  <c r="E41" i="53"/>
  <c r="E40" i="53"/>
  <c r="E39" i="53"/>
  <c r="E38" i="53"/>
  <c r="E37" i="53"/>
  <c r="E36" i="53"/>
  <c r="E35" i="53"/>
  <c r="E34" i="53"/>
  <c r="E33" i="53"/>
  <c r="E32" i="53"/>
  <c r="E31" i="53"/>
  <c r="E30" i="53"/>
  <c r="E29" i="53"/>
  <c r="E28" i="53"/>
  <c r="E27" i="53"/>
  <c r="E26" i="53"/>
  <c r="E25" i="53"/>
  <c r="E24" i="53"/>
  <c r="E23" i="53"/>
  <c r="E22" i="53"/>
  <c r="E21" i="53"/>
  <c r="E20" i="53"/>
  <c r="E19" i="53"/>
  <c r="E18" i="53"/>
  <c r="E17" i="53"/>
  <c r="E16" i="53"/>
  <c r="E15" i="53"/>
  <c r="E14" i="53"/>
  <c r="E13" i="53"/>
  <c r="E12" i="53"/>
  <c r="E11" i="53"/>
  <c r="E10" i="53"/>
  <c r="E9" i="53"/>
  <c r="E8" i="53"/>
  <c r="E7" i="53"/>
  <c r="C186" i="53"/>
  <c r="C173" i="53"/>
  <c r="C172" i="53"/>
  <c r="C171" i="53"/>
  <c r="C170" i="53"/>
  <c r="C169" i="53"/>
  <c r="C168" i="53"/>
  <c r="C167" i="53"/>
  <c r="C166" i="53"/>
  <c r="C165" i="53"/>
  <c r="C164" i="53"/>
  <c r="C163" i="53"/>
  <c r="C162" i="53"/>
  <c r="C161" i="53"/>
  <c r="C160" i="53"/>
  <c r="C159" i="53"/>
  <c r="C158" i="53"/>
  <c r="C157" i="53"/>
  <c r="C156" i="53"/>
  <c r="C155" i="53"/>
  <c r="C154" i="53"/>
  <c r="C153" i="53"/>
  <c r="C152" i="53"/>
  <c r="C151" i="53"/>
  <c r="C150" i="53"/>
  <c r="C149" i="53"/>
  <c r="C148" i="53"/>
  <c r="C147" i="53"/>
  <c r="C146" i="53"/>
  <c r="C145" i="53"/>
  <c r="C144" i="53"/>
  <c r="C143" i="53"/>
  <c r="C142" i="53"/>
  <c r="C141" i="53"/>
  <c r="C140" i="53"/>
  <c r="C139" i="53"/>
  <c r="C138" i="53"/>
  <c r="C137" i="53"/>
  <c r="C136" i="53"/>
  <c r="C135" i="53"/>
  <c r="C134" i="53"/>
  <c r="C133" i="53"/>
  <c r="C132" i="53"/>
  <c r="C131" i="53"/>
  <c r="C130" i="53"/>
  <c r="C129" i="53"/>
  <c r="C128" i="53"/>
  <c r="C127" i="53"/>
  <c r="C126" i="53"/>
  <c r="C125" i="53"/>
  <c r="C124" i="53"/>
  <c r="C123" i="53"/>
  <c r="C122" i="53"/>
  <c r="C121" i="53"/>
  <c r="C120" i="53"/>
  <c r="C119" i="53"/>
  <c r="C118" i="53"/>
  <c r="C117" i="53"/>
  <c r="C116" i="53"/>
  <c r="C115" i="53"/>
  <c r="C114" i="53"/>
  <c r="C113" i="53"/>
  <c r="C112" i="53"/>
  <c r="C111" i="53"/>
  <c r="C110" i="53"/>
  <c r="C109" i="53"/>
  <c r="C108" i="53"/>
  <c r="C107" i="53"/>
  <c r="C106" i="53"/>
  <c r="C105" i="53"/>
  <c r="C104" i="53"/>
  <c r="C103" i="53"/>
  <c r="C102" i="53"/>
  <c r="C101" i="53"/>
  <c r="C100" i="53"/>
  <c r="C99" i="53"/>
  <c r="C98" i="53"/>
  <c r="C97" i="53"/>
  <c r="C96" i="53"/>
  <c r="C95" i="53"/>
  <c r="C94" i="53"/>
  <c r="C93" i="53"/>
  <c r="C92" i="53"/>
  <c r="C91" i="53"/>
  <c r="C90" i="53"/>
  <c r="C89" i="53"/>
  <c r="C88" i="53"/>
  <c r="C87" i="53"/>
  <c r="C86" i="53"/>
  <c r="C85" i="53"/>
  <c r="C84" i="53"/>
  <c r="C83" i="53"/>
  <c r="C82" i="53"/>
  <c r="C81" i="53"/>
  <c r="C80" i="53"/>
  <c r="C79" i="53"/>
  <c r="C78" i="53"/>
  <c r="C77" i="53"/>
  <c r="C76" i="53"/>
  <c r="C75" i="53"/>
  <c r="C74" i="53"/>
  <c r="C73" i="53"/>
  <c r="C72" i="53"/>
  <c r="C71" i="53"/>
  <c r="C70" i="53"/>
  <c r="C69" i="53"/>
  <c r="C68" i="53"/>
  <c r="C67" i="53"/>
  <c r="C66" i="53"/>
  <c r="C65" i="53"/>
  <c r="C64" i="53"/>
  <c r="C63" i="53"/>
  <c r="C62" i="53"/>
  <c r="C61" i="53"/>
  <c r="C60" i="53"/>
  <c r="C59" i="53"/>
  <c r="C58" i="53"/>
  <c r="C57" i="53"/>
  <c r="C56" i="53"/>
  <c r="C55" i="53"/>
  <c r="C54" i="53"/>
  <c r="C53" i="53"/>
  <c r="C52" i="53"/>
  <c r="C51" i="53"/>
  <c r="C50" i="53"/>
  <c r="C49" i="53"/>
  <c r="C48" i="53"/>
  <c r="C47" i="53"/>
  <c r="C46" i="53"/>
  <c r="C45" i="53"/>
  <c r="C44" i="53"/>
  <c r="C43" i="53"/>
  <c r="C42" i="53"/>
  <c r="C41" i="53"/>
  <c r="C40" i="53"/>
  <c r="C39" i="53"/>
  <c r="C38" i="53"/>
  <c r="C37" i="53"/>
  <c r="C36" i="53"/>
  <c r="C35" i="53"/>
  <c r="C34" i="53"/>
  <c r="C33" i="53"/>
  <c r="C32" i="53"/>
  <c r="C31" i="53"/>
  <c r="C30" i="53"/>
  <c r="C29" i="53"/>
  <c r="C28" i="53"/>
  <c r="C27" i="53"/>
  <c r="C26" i="53"/>
  <c r="C25" i="53"/>
  <c r="C24" i="53"/>
  <c r="C23" i="53"/>
  <c r="C22" i="53"/>
  <c r="C21" i="53"/>
  <c r="C20" i="53"/>
  <c r="C19" i="53"/>
  <c r="C18" i="53"/>
  <c r="C17" i="53"/>
  <c r="C16" i="53"/>
  <c r="C15" i="53"/>
  <c r="C14" i="53"/>
  <c r="C13" i="53"/>
  <c r="C12" i="53"/>
  <c r="C11" i="53"/>
  <c r="C10" i="53"/>
  <c r="C9" i="53"/>
  <c r="C8" i="53"/>
  <c r="C7" i="53"/>
  <c r="M186" i="52" l="1"/>
  <c r="M173" i="52"/>
  <c r="M172" i="52"/>
  <c r="M171" i="52"/>
  <c r="M170" i="52"/>
  <c r="M169" i="52"/>
  <c r="M168" i="52"/>
  <c r="M167" i="52"/>
  <c r="M166" i="52"/>
  <c r="M165" i="52"/>
  <c r="M164" i="52"/>
  <c r="M163" i="52"/>
  <c r="M162" i="52"/>
  <c r="M161" i="52"/>
  <c r="M160" i="52"/>
  <c r="M159" i="52"/>
  <c r="M158" i="52"/>
  <c r="M157" i="52"/>
  <c r="M156" i="52"/>
  <c r="M155" i="52"/>
  <c r="M154" i="52"/>
  <c r="M153" i="52"/>
  <c r="M152" i="52"/>
  <c r="M151" i="52"/>
  <c r="M150" i="52"/>
  <c r="M149" i="52"/>
  <c r="M148" i="52"/>
  <c r="M147" i="52"/>
  <c r="M146" i="52"/>
  <c r="M145" i="52"/>
  <c r="M144" i="52"/>
  <c r="M143" i="52"/>
  <c r="M142" i="52"/>
  <c r="M141" i="52"/>
  <c r="M140" i="52"/>
  <c r="M139" i="52"/>
  <c r="M138" i="52"/>
  <c r="M137" i="52"/>
  <c r="M136" i="52"/>
  <c r="M135" i="52"/>
  <c r="M134" i="52"/>
  <c r="M133" i="52"/>
  <c r="M132" i="52"/>
  <c r="M131" i="52"/>
  <c r="M130" i="52"/>
  <c r="M129" i="52"/>
  <c r="M128" i="52"/>
  <c r="M127" i="52"/>
  <c r="M126" i="52"/>
  <c r="M125" i="52"/>
  <c r="M124" i="52"/>
  <c r="M123" i="52"/>
  <c r="M122" i="52"/>
  <c r="M121" i="52"/>
  <c r="M120" i="52"/>
  <c r="M119" i="52"/>
  <c r="M118" i="52"/>
  <c r="M117" i="52"/>
  <c r="M116" i="52"/>
  <c r="M115" i="52"/>
  <c r="M114" i="52"/>
  <c r="M113" i="52"/>
  <c r="M112" i="52"/>
  <c r="M111" i="52"/>
  <c r="M110" i="52"/>
  <c r="M109" i="52"/>
  <c r="M108" i="52"/>
  <c r="M107" i="52"/>
  <c r="M106" i="52"/>
  <c r="M105" i="52"/>
  <c r="M104" i="52"/>
  <c r="M103" i="52"/>
  <c r="M102" i="52"/>
  <c r="M101" i="52"/>
  <c r="M100" i="52"/>
  <c r="M99" i="52"/>
  <c r="M98" i="52"/>
  <c r="M97" i="52"/>
  <c r="M96" i="52"/>
  <c r="M95" i="52"/>
  <c r="M94" i="52"/>
  <c r="M93" i="52"/>
  <c r="M92" i="52"/>
  <c r="M91" i="52"/>
  <c r="M90" i="52"/>
  <c r="M89" i="52"/>
  <c r="M88" i="52"/>
  <c r="M87" i="52"/>
  <c r="M86" i="52"/>
  <c r="M85" i="52"/>
  <c r="M84" i="52"/>
  <c r="M83" i="52"/>
  <c r="M82" i="52"/>
  <c r="M81" i="52"/>
  <c r="M80" i="52"/>
  <c r="M79" i="52"/>
  <c r="M78" i="52"/>
  <c r="M77" i="52"/>
  <c r="M76" i="52"/>
  <c r="M75" i="52"/>
  <c r="M74" i="52"/>
  <c r="M73" i="52"/>
  <c r="M72" i="52"/>
  <c r="M71" i="52"/>
  <c r="M70" i="52"/>
  <c r="M69" i="52"/>
  <c r="M68" i="52"/>
  <c r="M67" i="52"/>
  <c r="M66" i="52"/>
  <c r="M65" i="52"/>
  <c r="M64" i="52"/>
  <c r="M63" i="52"/>
  <c r="M62" i="52"/>
  <c r="M61" i="52"/>
  <c r="M60" i="52"/>
  <c r="M59" i="52"/>
  <c r="M58" i="52"/>
  <c r="M57" i="52"/>
  <c r="M56" i="52"/>
  <c r="M55" i="52"/>
  <c r="M54" i="52"/>
  <c r="M53" i="52"/>
  <c r="M52" i="52"/>
  <c r="M51" i="52"/>
  <c r="M50" i="52"/>
  <c r="M49" i="52"/>
  <c r="M48" i="52"/>
  <c r="M47" i="52"/>
  <c r="M46" i="52"/>
  <c r="M45" i="52"/>
  <c r="M44" i="52"/>
  <c r="M43" i="52"/>
  <c r="M42" i="52"/>
  <c r="M41" i="52"/>
  <c r="M40" i="52"/>
  <c r="M39" i="52"/>
  <c r="M38" i="52"/>
  <c r="M37" i="52"/>
  <c r="M36" i="52"/>
  <c r="M35" i="52"/>
  <c r="M34" i="52"/>
  <c r="M33" i="52"/>
  <c r="M32" i="52"/>
  <c r="M31" i="52"/>
  <c r="M30" i="52"/>
  <c r="M29" i="52"/>
  <c r="M28" i="52"/>
  <c r="M27" i="52"/>
  <c r="M26" i="52"/>
  <c r="M25" i="52"/>
  <c r="M24" i="52"/>
  <c r="M23" i="52"/>
  <c r="M22" i="52"/>
  <c r="M21" i="52"/>
  <c r="M20" i="52"/>
  <c r="M19" i="52"/>
  <c r="M18" i="52"/>
  <c r="M17" i="52"/>
  <c r="M16" i="52"/>
  <c r="M15" i="52"/>
  <c r="M14" i="52"/>
  <c r="M13" i="52"/>
  <c r="M12" i="52"/>
  <c r="M11" i="52"/>
  <c r="M10" i="52"/>
  <c r="M9" i="52"/>
  <c r="M8" i="52"/>
  <c r="K186" i="52"/>
  <c r="K173" i="52"/>
  <c r="K172" i="52"/>
  <c r="K171" i="52"/>
  <c r="K170" i="52"/>
  <c r="K169" i="52"/>
  <c r="K168" i="52"/>
  <c r="K167" i="52"/>
  <c r="K166" i="52"/>
  <c r="K165" i="52"/>
  <c r="K164" i="52"/>
  <c r="K163" i="52"/>
  <c r="K162" i="52"/>
  <c r="K161" i="52"/>
  <c r="K160" i="52"/>
  <c r="K159" i="52"/>
  <c r="K158" i="52"/>
  <c r="K157" i="52"/>
  <c r="K156" i="52"/>
  <c r="K155" i="52"/>
  <c r="K154" i="52"/>
  <c r="K153" i="52"/>
  <c r="K152" i="52"/>
  <c r="K151" i="52"/>
  <c r="K150" i="52"/>
  <c r="K149" i="52"/>
  <c r="K148" i="52"/>
  <c r="K147" i="52"/>
  <c r="K146" i="52"/>
  <c r="K145" i="52"/>
  <c r="K144" i="52"/>
  <c r="K143" i="52"/>
  <c r="K142" i="52"/>
  <c r="K141" i="52"/>
  <c r="K140" i="52"/>
  <c r="K139" i="52"/>
  <c r="K138" i="52"/>
  <c r="K137" i="52"/>
  <c r="K136" i="52"/>
  <c r="K135" i="52"/>
  <c r="K134" i="52"/>
  <c r="K133" i="52"/>
  <c r="K132" i="52"/>
  <c r="K131" i="52"/>
  <c r="K130" i="52"/>
  <c r="K129" i="52"/>
  <c r="K128" i="52"/>
  <c r="K127" i="52"/>
  <c r="K126" i="52"/>
  <c r="K125" i="52"/>
  <c r="K124" i="52"/>
  <c r="K123" i="52"/>
  <c r="K122" i="52"/>
  <c r="K121" i="52"/>
  <c r="K120" i="52"/>
  <c r="K119" i="52"/>
  <c r="K118" i="52"/>
  <c r="K117" i="52"/>
  <c r="K116" i="52"/>
  <c r="K115" i="52"/>
  <c r="K114" i="52"/>
  <c r="K113" i="52"/>
  <c r="K112" i="52"/>
  <c r="K111" i="52"/>
  <c r="K110" i="52"/>
  <c r="K109" i="52"/>
  <c r="K108" i="52"/>
  <c r="K107" i="52"/>
  <c r="K106" i="52"/>
  <c r="K105" i="52"/>
  <c r="K104" i="52"/>
  <c r="K103" i="52"/>
  <c r="K102" i="52"/>
  <c r="K101" i="52"/>
  <c r="K100" i="52"/>
  <c r="K99" i="52"/>
  <c r="K98" i="52"/>
  <c r="K97" i="52"/>
  <c r="K96" i="52"/>
  <c r="K95" i="52"/>
  <c r="K94" i="52"/>
  <c r="K93" i="52"/>
  <c r="K92" i="52"/>
  <c r="K91" i="52"/>
  <c r="K90" i="52"/>
  <c r="K89" i="52"/>
  <c r="K88" i="52"/>
  <c r="K87" i="52"/>
  <c r="K86" i="52"/>
  <c r="K85" i="52"/>
  <c r="K84" i="52"/>
  <c r="K83" i="52"/>
  <c r="K82" i="52"/>
  <c r="K81" i="52"/>
  <c r="K80" i="52"/>
  <c r="K79" i="52"/>
  <c r="K78" i="52"/>
  <c r="K77" i="52"/>
  <c r="K76" i="52"/>
  <c r="K75" i="52"/>
  <c r="K74" i="52"/>
  <c r="K73" i="52"/>
  <c r="K72" i="52"/>
  <c r="K71" i="52"/>
  <c r="K70" i="52"/>
  <c r="K69" i="52"/>
  <c r="K68" i="52"/>
  <c r="K67" i="52"/>
  <c r="K66" i="52"/>
  <c r="K65" i="52"/>
  <c r="K64" i="52"/>
  <c r="K63" i="52"/>
  <c r="K62" i="52"/>
  <c r="K61" i="52"/>
  <c r="K60" i="52"/>
  <c r="K59" i="52"/>
  <c r="K58" i="52"/>
  <c r="K57" i="52"/>
  <c r="K56" i="52"/>
  <c r="K55" i="52"/>
  <c r="K54" i="52"/>
  <c r="K53" i="52"/>
  <c r="K52" i="52"/>
  <c r="K51" i="52"/>
  <c r="K50" i="52"/>
  <c r="K49" i="52"/>
  <c r="K48" i="52"/>
  <c r="K47" i="52"/>
  <c r="K46" i="52"/>
  <c r="K45" i="52"/>
  <c r="K44" i="52"/>
  <c r="K43" i="52"/>
  <c r="K42" i="52"/>
  <c r="K41" i="52"/>
  <c r="K40" i="52"/>
  <c r="K39" i="52"/>
  <c r="K38" i="52"/>
  <c r="K37" i="52"/>
  <c r="K36" i="52"/>
  <c r="K35" i="52"/>
  <c r="K34" i="52"/>
  <c r="K33" i="52"/>
  <c r="K32" i="52"/>
  <c r="K31" i="52"/>
  <c r="K30" i="52"/>
  <c r="K29" i="52"/>
  <c r="K28" i="52"/>
  <c r="K27" i="52"/>
  <c r="K26" i="52"/>
  <c r="K25" i="52"/>
  <c r="K24" i="52"/>
  <c r="K23" i="52"/>
  <c r="K22" i="52"/>
  <c r="K21" i="52"/>
  <c r="K20" i="52"/>
  <c r="K19" i="52"/>
  <c r="K18" i="52"/>
  <c r="K17" i="52"/>
  <c r="K16" i="52"/>
  <c r="K15" i="52"/>
  <c r="K14" i="52"/>
  <c r="K13" i="52"/>
  <c r="K12" i="52"/>
  <c r="K11" i="52"/>
  <c r="K10" i="52"/>
  <c r="K9" i="52"/>
  <c r="K8" i="52"/>
  <c r="I186" i="52"/>
  <c r="I173" i="52"/>
  <c r="I172" i="52"/>
  <c r="I171" i="52"/>
  <c r="I170" i="52"/>
  <c r="I169" i="52"/>
  <c r="I168" i="52"/>
  <c r="I167" i="52"/>
  <c r="I166" i="52"/>
  <c r="I165" i="52"/>
  <c r="I164" i="52"/>
  <c r="I163" i="52"/>
  <c r="I162" i="52"/>
  <c r="I161" i="52"/>
  <c r="I160" i="52"/>
  <c r="I159" i="52"/>
  <c r="I158" i="52"/>
  <c r="I157" i="52"/>
  <c r="I156" i="52"/>
  <c r="I155" i="52"/>
  <c r="I154" i="52"/>
  <c r="I153" i="52"/>
  <c r="I152" i="52"/>
  <c r="I151" i="52"/>
  <c r="I150" i="52"/>
  <c r="I149" i="52"/>
  <c r="I148" i="52"/>
  <c r="I147" i="52"/>
  <c r="I146" i="52"/>
  <c r="I145" i="52"/>
  <c r="I144" i="52"/>
  <c r="I143" i="52"/>
  <c r="I142" i="52"/>
  <c r="I141" i="52"/>
  <c r="I140" i="52"/>
  <c r="I139" i="52"/>
  <c r="I138" i="52"/>
  <c r="I137" i="52"/>
  <c r="I136" i="52"/>
  <c r="I135" i="52"/>
  <c r="I134" i="52"/>
  <c r="I133" i="52"/>
  <c r="I132" i="52"/>
  <c r="I131" i="52"/>
  <c r="I130" i="52"/>
  <c r="I129" i="52"/>
  <c r="I128" i="52"/>
  <c r="I127" i="52"/>
  <c r="I126" i="52"/>
  <c r="I125" i="52"/>
  <c r="I124" i="52"/>
  <c r="I123" i="52"/>
  <c r="I122" i="52"/>
  <c r="I121" i="52"/>
  <c r="I120" i="52"/>
  <c r="I119" i="52"/>
  <c r="I118" i="52"/>
  <c r="I117" i="52"/>
  <c r="I116" i="52"/>
  <c r="I115" i="52"/>
  <c r="I114" i="52"/>
  <c r="I113" i="52"/>
  <c r="I112" i="52"/>
  <c r="I111" i="52"/>
  <c r="I110" i="52"/>
  <c r="I109" i="52"/>
  <c r="I108" i="52"/>
  <c r="I107" i="52"/>
  <c r="I106" i="52"/>
  <c r="I105" i="52"/>
  <c r="I104" i="52"/>
  <c r="I103" i="52"/>
  <c r="I102" i="52"/>
  <c r="I101" i="52"/>
  <c r="I100" i="52"/>
  <c r="I99" i="52"/>
  <c r="I98" i="52"/>
  <c r="I97" i="52"/>
  <c r="I96" i="52"/>
  <c r="I95" i="52"/>
  <c r="I94" i="52"/>
  <c r="I93" i="52"/>
  <c r="I92" i="52"/>
  <c r="I91" i="52"/>
  <c r="I90" i="52"/>
  <c r="I89" i="52"/>
  <c r="I88" i="52"/>
  <c r="I87" i="52"/>
  <c r="I86" i="52"/>
  <c r="I85" i="52"/>
  <c r="I84" i="52"/>
  <c r="I83" i="52"/>
  <c r="I82" i="52"/>
  <c r="I81" i="52"/>
  <c r="I80" i="52"/>
  <c r="I79" i="52"/>
  <c r="I78" i="52"/>
  <c r="I77" i="52"/>
  <c r="I76" i="52"/>
  <c r="I75" i="52"/>
  <c r="I74" i="52"/>
  <c r="I73" i="52"/>
  <c r="I72" i="52"/>
  <c r="I71" i="52"/>
  <c r="I70" i="52"/>
  <c r="I69" i="52"/>
  <c r="I68" i="52"/>
  <c r="I67" i="52"/>
  <c r="I66" i="52"/>
  <c r="I65" i="52"/>
  <c r="I64" i="52"/>
  <c r="I63" i="52"/>
  <c r="I62" i="52"/>
  <c r="I61" i="52"/>
  <c r="I60" i="52"/>
  <c r="I59" i="52"/>
  <c r="I58" i="52"/>
  <c r="I57" i="52"/>
  <c r="I56" i="52"/>
  <c r="I55" i="52"/>
  <c r="I54" i="52"/>
  <c r="I53" i="52"/>
  <c r="I52" i="52"/>
  <c r="I51" i="52"/>
  <c r="I50" i="52"/>
  <c r="I49" i="52"/>
  <c r="I48" i="52"/>
  <c r="I47" i="52"/>
  <c r="I46" i="52"/>
  <c r="I45" i="52"/>
  <c r="I44" i="52"/>
  <c r="I43" i="52"/>
  <c r="I42" i="52"/>
  <c r="I41" i="52"/>
  <c r="I40" i="52"/>
  <c r="I39" i="52"/>
  <c r="I38" i="52"/>
  <c r="I37" i="52"/>
  <c r="I36" i="52"/>
  <c r="I35" i="52"/>
  <c r="I34" i="52"/>
  <c r="I33" i="52"/>
  <c r="I32" i="52"/>
  <c r="I31" i="52"/>
  <c r="I30" i="52"/>
  <c r="I29" i="52"/>
  <c r="I28" i="52"/>
  <c r="I27" i="52"/>
  <c r="I26" i="52"/>
  <c r="I25" i="52"/>
  <c r="I24" i="52"/>
  <c r="I23" i="52"/>
  <c r="I22" i="52"/>
  <c r="I21" i="52"/>
  <c r="I20" i="52"/>
  <c r="I19" i="52"/>
  <c r="I18" i="52"/>
  <c r="I17" i="52"/>
  <c r="I16" i="52"/>
  <c r="I15" i="52"/>
  <c r="I14" i="52"/>
  <c r="I13" i="52"/>
  <c r="I12" i="52"/>
  <c r="I11" i="52"/>
  <c r="I10" i="52"/>
  <c r="I9" i="52"/>
  <c r="I8" i="52"/>
  <c r="G186" i="52"/>
  <c r="G173" i="52"/>
  <c r="G172" i="52"/>
  <c r="G171" i="52"/>
  <c r="G170" i="52"/>
  <c r="G169" i="52"/>
  <c r="G168" i="52"/>
  <c r="G167" i="52"/>
  <c r="G166" i="52"/>
  <c r="G165" i="52"/>
  <c r="G164" i="52"/>
  <c r="G163" i="52"/>
  <c r="G162" i="52"/>
  <c r="G161" i="52"/>
  <c r="G160" i="52"/>
  <c r="G159" i="52"/>
  <c r="G158" i="52"/>
  <c r="G157" i="52"/>
  <c r="G156" i="52"/>
  <c r="G155" i="52"/>
  <c r="G154" i="52"/>
  <c r="G153" i="52"/>
  <c r="G152" i="52"/>
  <c r="G151" i="52"/>
  <c r="G150" i="52"/>
  <c r="G149" i="52"/>
  <c r="G148" i="52"/>
  <c r="G147" i="52"/>
  <c r="G146" i="52"/>
  <c r="G145" i="52"/>
  <c r="G144" i="52"/>
  <c r="G143" i="52"/>
  <c r="G142" i="52"/>
  <c r="G141" i="52"/>
  <c r="G140" i="52"/>
  <c r="G139" i="52"/>
  <c r="G138" i="52"/>
  <c r="G137" i="52"/>
  <c r="G136" i="52"/>
  <c r="G135" i="52"/>
  <c r="G134" i="52"/>
  <c r="G133" i="52"/>
  <c r="G132" i="52"/>
  <c r="G131" i="52"/>
  <c r="G130" i="52"/>
  <c r="G129" i="52"/>
  <c r="G128" i="52"/>
  <c r="G127" i="52"/>
  <c r="G126" i="52"/>
  <c r="G125" i="52"/>
  <c r="G124" i="52"/>
  <c r="G123" i="52"/>
  <c r="G122" i="52"/>
  <c r="G121" i="52"/>
  <c r="G120" i="52"/>
  <c r="G119" i="52"/>
  <c r="G118" i="52"/>
  <c r="G117" i="52"/>
  <c r="G116" i="52"/>
  <c r="G115" i="52"/>
  <c r="G114" i="52"/>
  <c r="G113" i="52"/>
  <c r="G112" i="52"/>
  <c r="G111" i="52"/>
  <c r="G110" i="52"/>
  <c r="G109" i="52"/>
  <c r="G108" i="52"/>
  <c r="G107" i="52"/>
  <c r="G106" i="52"/>
  <c r="G105" i="52"/>
  <c r="G104" i="52"/>
  <c r="G103" i="52"/>
  <c r="G102" i="52"/>
  <c r="G101" i="52"/>
  <c r="G100" i="52"/>
  <c r="G99" i="52"/>
  <c r="G98" i="52"/>
  <c r="G97" i="52"/>
  <c r="G96" i="52"/>
  <c r="G95" i="52"/>
  <c r="G94" i="52"/>
  <c r="G93" i="52"/>
  <c r="G92" i="52"/>
  <c r="G91" i="52"/>
  <c r="G90" i="52"/>
  <c r="G89" i="52"/>
  <c r="G88" i="52"/>
  <c r="G87" i="52"/>
  <c r="G86" i="52"/>
  <c r="G85" i="52"/>
  <c r="G84" i="52"/>
  <c r="G83" i="52"/>
  <c r="G82" i="52"/>
  <c r="G81" i="52"/>
  <c r="G80" i="52"/>
  <c r="G79" i="52"/>
  <c r="G78" i="52"/>
  <c r="G77" i="52"/>
  <c r="G76" i="52"/>
  <c r="G75" i="52"/>
  <c r="G74" i="52"/>
  <c r="G73" i="52"/>
  <c r="G72" i="52"/>
  <c r="G71" i="52"/>
  <c r="G70" i="52"/>
  <c r="G69" i="52"/>
  <c r="G68" i="52"/>
  <c r="G67" i="52"/>
  <c r="G66" i="52"/>
  <c r="G65" i="52"/>
  <c r="G64" i="52"/>
  <c r="G63" i="52"/>
  <c r="G62" i="52"/>
  <c r="G61" i="52"/>
  <c r="G60" i="52"/>
  <c r="G59" i="52"/>
  <c r="G58" i="52"/>
  <c r="G57" i="52"/>
  <c r="G56" i="52"/>
  <c r="G55" i="52"/>
  <c r="G54" i="52"/>
  <c r="G53" i="52"/>
  <c r="G52" i="52"/>
  <c r="G51" i="52"/>
  <c r="G50" i="52"/>
  <c r="G49" i="52"/>
  <c r="G48" i="52"/>
  <c r="G47" i="52"/>
  <c r="G46" i="52"/>
  <c r="G45" i="52"/>
  <c r="G44" i="52"/>
  <c r="G43" i="52"/>
  <c r="G42" i="52"/>
  <c r="G41" i="52"/>
  <c r="G40" i="52"/>
  <c r="G39" i="52"/>
  <c r="G38" i="52"/>
  <c r="G37" i="52"/>
  <c r="G36" i="52"/>
  <c r="G35" i="52"/>
  <c r="G34" i="52"/>
  <c r="G33" i="52"/>
  <c r="G32" i="52"/>
  <c r="G31" i="52"/>
  <c r="G30" i="52"/>
  <c r="G29" i="52"/>
  <c r="G28" i="52"/>
  <c r="G27" i="52"/>
  <c r="G26" i="52"/>
  <c r="G25" i="52"/>
  <c r="G24" i="52"/>
  <c r="G23" i="52"/>
  <c r="G22" i="52"/>
  <c r="G21" i="52"/>
  <c r="G20" i="52"/>
  <c r="G19" i="52"/>
  <c r="G18" i="52"/>
  <c r="G17" i="52"/>
  <c r="G16" i="52"/>
  <c r="G15" i="52"/>
  <c r="G14" i="52"/>
  <c r="G13" i="52"/>
  <c r="G12" i="52"/>
  <c r="G11" i="52"/>
  <c r="G10" i="52"/>
  <c r="G9" i="52"/>
  <c r="G8" i="52"/>
  <c r="E186" i="52"/>
  <c r="E173" i="52"/>
  <c r="E172" i="52"/>
  <c r="E171" i="52"/>
  <c r="E170" i="52"/>
  <c r="E169" i="52"/>
  <c r="E168" i="52"/>
  <c r="E167" i="52"/>
  <c r="E166" i="52"/>
  <c r="E165" i="52"/>
  <c r="E164" i="52"/>
  <c r="E163" i="52"/>
  <c r="E162" i="52"/>
  <c r="E161" i="52"/>
  <c r="E160" i="52"/>
  <c r="E159" i="52"/>
  <c r="E158" i="52"/>
  <c r="E157" i="52"/>
  <c r="E156" i="52"/>
  <c r="E155" i="52"/>
  <c r="E154" i="52"/>
  <c r="E153" i="52"/>
  <c r="E152" i="52"/>
  <c r="E151" i="52"/>
  <c r="E150" i="52"/>
  <c r="E149" i="52"/>
  <c r="E148" i="52"/>
  <c r="E147" i="52"/>
  <c r="E146" i="52"/>
  <c r="E145" i="52"/>
  <c r="E144" i="52"/>
  <c r="E143" i="52"/>
  <c r="E142" i="52"/>
  <c r="E141" i="52"/>
  <c r="E140" i="52"/>
  <c r="E139" i="52"/>
  <c r="E138" i="52"/>
  <c r="E137" i="52"/>
  <c r="E136" i="52"/>
  <c r="E135" i="52"/>
  <c r="E134" i="52"/>
  <c r="E133" i="52"/>
  <c r="E132" i="52"/>
  <c r="E131" i="52"/>
  <c r="E130" i="52"/>
  <c r="E129" i="52"/>
  <c r="E128" i="52"/>
  <c r="E127" i="52"/>
  <c r="E126" i="52"/>
  <c r="E125" i="52"/>
  <c r="E124" i="52"/>
  <c r="E123" i="52"/>
  <c r="E122" i="52"/>
  <c r="E121" i="52"/>
  <c r="E120" i="52"/>
  <c r="E119" i="52"/>
  <c r="E118" i="52"/>
  <c r="E117" i="52"/>
  <c r="E116" i="52"/>
  <c r="E115" i="52"/>
  <c r="E114" i="52"/>
  <c r="E113" i="52"/>
  <c r="E112" i="52"/>
  <c r="E111" i="52"/>
  <c r="E110" i="52"/>
  <c r="E109" i="52"/>
  <c r="E108" i="52"/>
  <c r="E107" i="52"/>
  <c r="E106" i="52"/>
  <c r="E105" i="52"/>
  <c r="E104" i="52"/>
  <c r="E103" i="52"/>
  <c r="E102" i="52"/>
  <c r="E101" i="52"/>
  <c r="E100" i="52"/>
  <c r="E99" i="52"/>
  <c r="E98" i="52"/>
  <c r="E97" i="52"/>
  <c r="E96" i="52"/>
  <c r="E95" i="52"/>
  <c r="E94" i="52"/>
  <c r="E93" i="52"/>
  <c r="E92" i="52"/>
  <c r="E91" i="52"/>
  <c r="E90" i="52"/>
  <c r="E89" i="52"/>
  <c r="E88" i="52"/>
  <c r="E87" i="52"/>
  <c r="E86" i="52"/>
  <c r="E85" i="52"/>
  <c r="E84" i="52"/>
  <c r="E83" i="52"/>
  <c r="E82" i="52"/>
  <c r="E81" i="52"/>
  <c r="E80" i="52"/>
  <c r="E79" i="52"/>
  <c r="E78" i="52"/>
  <c r="E77" i="52"/>
  <c r="E76" i="52"/>
  <c r="E75" i="52"/>
  <c r="E74" i="52"/>
  <c r="E73" i="52"/>
  <c r="E72" i="52"/>
  <c r="E71" i="52"/>
  <c r="E70" i="52"/>
  <c r="E69" i="52"/>
  <c r="E68" i="52"/>
  <c r="E67" i="52"/>
  <c r="E66" i="52"/>
  <c r="E65" i="52"/>
  <c r="E64" i="52"/>
  <c r="E63" i="52"/>
  <c r="E62" i="52"/>
  <c r="E61" i="52"/>
  <c r="E60" i="52"/>
  <c r="E59" i="52"/>
  <c r="E58" i="52"/>
  <c r="E57" i="52"/>
  <c r="E56" i="52"/>
  <c r="E55" i="52"/>
  <c r="E54" i="52"/>
  <c r="E53" i="52"/>
  <c r="E52" i="52"/>
  <c r="E51" i="52"/>
  <c r="E50" i="52"/>
  <c r="E49" i="52"/>
  <c r="E48" i="52"/>
  <c r="E47" i="52"/>
  <c r="E46" i="52"/>
  <c r="E45" i="52"/>
  <c r="E44" i="52"/>
  <c r="E43" i="52"/>
  <c r="E42" i="52"/>
  <c r="E41" i="52"/>
  <c r="E40" i="52"/>
  <c r="E39" i="52"/>
  <c r="E38" i="52"/>
  <c r="E37" i="52"/>
  <c r="E36" i="52"/>
  <c r="E35" i="52"/>
  <c r="E34" i="52"/>
  <c r="E33" i="52"/>
  <c r="E32" i="52"/>
  <c r="E31" i="52"/>
  <c r="E30" i="52"/>
  <c r="E29" i="52"/>
  <c r="E28" i="52"/>
  <c r="E27" i="52"/>
  <c r="E26" i="52"/>
  <c r="E25" i="52"/>
  <c r="E24" i="52"/>
  <c r="E23" i="52"/>
  <c r="E22" i="52"/>
  <c r="E21" i="52"/>
  <c r="E20" i="52"/>
  <c r="E19" i="52"/>
  <c r="E18" i="52"/>
  <c r="E17" i="52"/>
  <c r="E16" i="52"/>
  <c r="E15" i="52"/>
  <c r="E14" i="52"/>
  <c r="E13" i="52"/>
  <c r="E12" i="52"/>
  <c r="E11" i="52"/>
  <c r="E10" i="52"/>
  <c r="E9" i="52"/>
  <c r="E8" i="52"/>
  <c r="C186" i="52"/>
  <c r="C173" i="52"/>
  <c r="C172" i="52"/>
  <c r="C171" i="52"/>
  <c r="C170" i="52"/>
  <c r="C169" i="52"/>
  <c r="C168" i="52"/>
  <c r="C167" i="52"/>
  <c r="C166" i="52"/>
  <c r="C165" i="52"/>
  <c r="C164" i="52"/>
  <c r="C163" i="52"/>
  <c r="C162" i="52"/>
  <c r="C161" i="52"/>
  <c r="C160" i="52"/>
  <c r="C159" i="52"/>
  <c r="C158" i="52"/>
  <c r="C157" i="52"/>
  <c r="C156" i="52"/>
  <c r="C155" i="52"/>
  <c r="C154" i="52"/>
  <c r="C153" i="52"/>
  <c r="C152" i="52"/>
  <c r="C151" i="52"/>
  <c r="C150" i="52"/>
  <c r="C149" i="52"/>
  <c r="C148" i="52"/>
  <c r="C147" i="52"/>
  <c r="C146" i="52"/>
  <c r="C145" i="52"/>
  <c r="C144" i="52"/>
  <c r="C143" i="52"/>
  <c r="C142" i="52"/>
  <c r="C141" i="52"/>
  <c r="C140" i="52"/>
  <c r="C139" i="52"/>
  <c r="C138" i="52"/>
  <c r="C137" i="52"/>
  <c r="C136" i="52"/>
  <c r="C135" i="52"/>
  <c r="C134" i="52"/>
  <c r="C133" i="52"/>
  <c r="C132" i="52"/>
  <c r="C131" i="52"/>
  <c r="C130" i="52"/>
  <c r="C129" i="52"/>
  <c r="C128" i="52"/>
  <c r="C127" i="52"/>
  <c r="C126" i="52"/>
  <c r="C125" i="52"/>
  <c r="C124" i="52"/>
  <c r="C123" i="52"/>
  <c r="C122" i="52"/>
  <c r="C121" i="52"/>
  <c r="C120" i="52"/>
  <c r="C119" i="52"/>
  <c r="C118" i="52"/>
  <c r="C117" i="52"/>
  <c r="C116" i="52"/>
  <c r="C115" i="52"/>
  <c r="C114" i="52"/>
  <c r="C113" i="52"/>
  <c r="C112" i="52"/>
  <c r="C111" i="52"/>
  <c r="C110" i="52"/>
  <c r="C109" i="52"/>
  <c r="C108" i="52"/>
  <c r="C107" i="52"/>
  <c r="C106" i="52"/>
  <c r="C105" i="52"/>
  <c r="C104" i="52"/>
  <c r="C103" i="52"/>
  <c r="C102" i="52"/>
  <c r="C101" i="52"/>
  <c r="C100" i="52"/>
  <c r="C99" i="52"/>
  <c r="C98" i="52"/>
  <c r="C97" i="52"/>
  <c r="C96" i="52"/>
  <c r="C95" i="52"/>
  <c r="C94" i="52"/>
  <c r="C93" i="52"/>
  <c r="C92" i="52"/>
  <c r="C91" i="52"/>
  <c r="C90" i="52"/>
  <c r="C89" i="52"/>
  <c r="C88" i="52"/>
  <c r="C87" i="52"/>
  <c r="C86" i="52"/>
  <c r="C85" i="52"/>
  <c r="C84" i="52"/>
  <c r="C83" i="52"/>
  <c r="C82" i="52"/>
  <c r="C81" i="52"/>
  <c r="C80" i="52"/>
  <c r="C79" i="52"/>
  <c r="C78" i="52"/>
  <c r="C77" i="52"/>
  <c r="C76" i="52"/>
  <c r="C75" i="52"/>
  <c r="C74" i="52"/>
  <c r="C73" i="52"/>
  <c r="C72" i="52"/>
  <c r="C71" i="52"/>
  <c r="C70" i="52"/>
  <c r="C69" i="52"/>
  <c r="C68" i="52"/>
  <c r="C67" i="52"/>
  <c r="C66" i="52"/>
  <c r="C65" i="52"/>
  <c r="C64" i="52"/>
  <c r="C63" i="52"/>
  <c r="C62" i="52"/>
  <c r="C61" i="52"/>
  <c r="C60" i="52"/>
  <c r="C59" i="52"/>
  <c r="C58" i="52"/>
  <c r="C57" i="52"/>
  <c r="C56" i="52"/>
  <c r="C55" i="52"/>
  <c r="C54" i="52"/>
  <c r="C53" i="52"/>
  <c r="C52" i="52"/>
  <c r="C51" i="52"/>
  <c r="C50" i="52"/>
  <c r="C49" i="52"/>
  <c r="C48" i="52"/>
  <c r="C47" i="52"/>
  <c r="C46" i="52"/>
  <c r="C45" i="52"/>
  <c r="C44" i="52"/>
  <c r="C43" i="52"/>
  <c r="C42" i="52"/>
  <c r="C41" i="52"/>
  <c r="C40" i="52"/>
  <c r="C39" i="52"/>
  <c r="C38" i="52"/>
  <c r="C37" i="52"/>
  <c r="C36" i="52"/>
  <c r="C35" i="52"/>
  <c r="C34" i="52"/>
  <c r="C33" i="52"/>
  <c r="C32" i="52"/>
  <c r="C31" i="52"/>
  <c r="C30" i="52"/>
  <c r="C29" i="52"/>
  <c r="C28" i="52"/>
  <c r="C27" i="52"/>
  <c r="C26" i="52"/>
  <c r="C25" i="52"/>
  <c r="C24" i="52"/>
  <c r="C23" i="52"/>
  <c r="C22" i="52"/>
  <c r="C21" i="52"/>
  <c r="C20" i="52"/>
  <c r="C19" i="52"/>
  <c r="C18" i="52"/>
  <c r="C17" i="52"/>
  <c r="C16" i="52"/>
  <c r="C15" i="52"/>
  <c r="C14" i="52"/>
  <c r="C13" i="52"/>
  <c r="C12" i="52"/>
  <c r="C11" i="52"/>
  <c r="C10" i="52"/>
  <c r="C9" i="52"/>
  <c r="C8" i="52"/>
  <c r="M7" i="52"/>
  <c r="K7" i="52"/>
  <c r="I7" i="52"/>
  <c r="G7" i="52"/>
  <c r="E7" i="52"/>
  <c r="C7" i="52"/>
  <c r="N21" i="51" l="1"/>
  <c r="N19" i="51"/>
  <c r="N18" i="51"/>
  <c r="N17" i="51"/>
  <c r="N16" i="51"/>
  <c r="N15" i="51"/>
  <c r="N14" i="51"/>
  <c r="N13" i="51"/>
  <c r="N12" i="51"/>
  <c r="N11" i="51"/>
  <c r="N10" i="51"/>
  <c r="N9" i="51"/>
  <c r="N8" i="51"/>
  <c r="L21" i="51"/>
  <c r="L19" i="51"/>
  <c r="L18" i="51"/>
  <c r="L17" i="51"/>
  <c r="L16" i="51"/>
  <c r="L15" i="51"/>
  <c r="L14" i="51"/>
  <c r="L13" i="51"/>
  <c r="L12" i="51"/>
  <c r="L11" i="51"/>
  <c r="L10" i="51"/>
  <c r="L9" i="51"/>
  <c r="L8" i="51"/>
  <c r="H21" i="51"/>
  <c r="H19" i="51"/>
  <c r="H18" i="51"/>
  <c r="H17" i="51"/>
  <c r="H16" i="51"/>
  <c r="H15" i="51"/>
  <c r="H14" i="51"/>
  <c r="H13" i="51"/>
  <c r="H12" i="51"/>
  <c r="H11" i="51"/>
  <c r="H10" i="51"/>
  <c r="H9" i="51"/>
  <c r="H8" i="51"/>
  <c r="J21" i="51"/>
  <c r="J19" i="51"/>
  <c r="J18" i="51"/>
  <c r="J17" i="51"/>
  <c r="J16" i="51"/>
  <c r="J15" i="51"/>
  <c r="J14" i="51"/>
  <c r="J13" i="51"/>
  <c r="J12" i="51"/>
  <c r="J11" i="51"/>
  <c r="J10" i="51"/>
  <c r="J9" i="51"/>
  <c r="F21" i="51"/>
  <c r="F19" i="51"/>
  <c r="F18" i="51"/>
  <c r="F17" i="51"/>
  <c r="F16" i="51"/>
  <c r="F15" i="51"/>
  <c r="F14" i="51"/>
  <c r="F13" i="51"/>
  <c r="F12" i="51"/>
  <c r="F11" i="51"/>
  <c r="F10" i="51"/>
  <c r="F9" i="51"/>
  <c r="F8" i="51"/>
  <c r="D21" i="51"/>
  <c r="D19" i="51"/>
  <c r="D18" i="51"/>
  <c r="D17" i="51"/>
  <c r="D16" i="51"/>
  <c r="D15" i="51"/>
  <c r="D14" i="51"/>
  <c r="D13" i="51"/>
  <c r="D12" i="51"/>
  <c r="D11" i="51"/>
  <c r="D10" i="51"/>
  <c r="D9" i="51"/>
  <c r="D8" i="51"/>
  <c r="N7" i="51"/>
  <c r="L7" i="51"/>
  <c r="J8" i="51"/>
  <c r="J7" i="51"/>
  <c r="H7" i="51"/>
  <c r="F7" i="51"/>
  <c r="D7" i="51"/>
  <c r="I70" i="50" l="1"/>
  <c r="H70" i="50"/>
  <c r="G70" i="50"/>
  <c r="F70" i="50"/>
  <c r="I69" i="50"/>
  <c r="H69" i="50"/>
  <c r="G69" i="50"/>
  <c r="F69" i="50"/>
  <c r="I68" i="50"/>
  <c r="H68" i="50"/>
  <c r="G68" i="50"/>
  <c r="F68" i="50"/>
  <c r="I67" i="50"/>
  <c r="H67" i="50"/>
  <c r="G67" i="50"/>
  <c r="F67" i="50"/>
  <c r="I66" i="50"/>
  <c r="H66" i="50"/>
  <c r="G66" i="50"/>
  <c r="F66" i="50"/>
  <c r="I65" i="50"/>
  <c r="H65" i="50"/>
  <c r="G65" i="50"/>
  <c r="F65" i="50"/>
  <c r="I64" i="50"/>
  <c r="H64" i="50"/>
  <c r="G64" i="50"/>
  <c r="F64" i="50"/>
  <c r="I63" i="50"/>
  <c r="H63" i="50"/>
  <c r="G63" i="50"/>
  <c r="F63" i="50"/>
  <c r="I62" i="50"/>
  <c r="H62" i="50"/>
  <c r="G62" i="50"/>
  <c r="F62" i="50"/>
  <c r="I61" i="50"/>
  <c r="H61" i="50"/>
  <c r="G61" i="50"/>
  <c r="F61" i="50"/>
  <c r="I60" i="50"/>
  <c r="H60" i="50"/>
  <c r="G60" i="50"/>
  <c r="F60" i="50"/>
  <c r="I59" i="50"/>
  <c r="H59" i="50"/>
  <c r="G59" i="50"/>
  <c r="F59" i="50"/>
  <c r="I58" i="50"/>
  <c r="H58" i="50"/>
  <c r="G58" i="50"/>
  <c r="F58" i="50"/>
  <c r="I57" i="50"/>
  <c r="H57" i="50"/>
  <c r="G57" i="50"/>
  <c r="F57" i="50"/>
  <c r="I56" i="50"/>
  <c r="H56" i="50"/>
  <c r="G56" i="50"/>
  <c r="F56" i="50"/>
  <c r="I55" i="50"/>
  <c r="H55" i="50"/>
  <c r="G55" i="50"/>
  <c r="F55" i="50"/>
  <c r="I54" i="50"/>
  <c r="H54" i="50"/>
  <c r="G54" i="50"/>
  <c r="F54" i="50"/>
  <c r="I53" i="50"/>
  <c r="H53" i="50"/>
  <c r="G53" i="50"/>
  <c r="F53" i="50"/>
  <c r="I52" i="50"/>
  <c r="H52" i="50"/>
  <c r="G52" i="50"/>
  <c r="F52" i="50"/>
  <c r="I51" i="50"/>
  <c r="H51" i="50"/>
  <c r="G51" i="50"/>
  <c r="F51" i="50"/>
  <c r="I50" i="50"/>
  <c r="H50" i="50"/>
  <c r="G50" i="50"/>
  <c r="F50" i="50"/>
  <c r="I49" i="50"/>
  <c r="H49" i="50"/>
  <c r="G49" i="50"/>
  <c r="F49" i="50"/>
  <c r="I48" i="50"/>
  <c r="H48" i="50"/>
  <c r="G48" i="50"/>
  <c r="F48" i="50"/>
  <c r="I47" i="50"/>
  <c r="H47" i="50"/>
  <c r="G47" i="50"/>
  <c r="F47" i="50"/>
  <c r="I46" i="50"/>
  <c r="H46" i="50"/>
  <c r="G46" i="50"/>
  <c r="F46" i="50"/>
  <c r="I45" i="50"/>
  <c r="H45" i="50"/>
  <c r="G45" i="50"/>
  <c r="F45" i="50"/>
  <c r="I44" i="50"/>
  <c r="H44" i="50"/>
  <c r="G44" i="50"/>
  <c r="F44" i="50"/>
  <c r="I43" i="50"/>
  <c r="H43" i="50"/>
  <c r="G43" i="50"/>
  <c r="F43" i="50"/>
  <c r="I42" i="50"/>
  <c r="H42" i="50"/>
  <c r="G42" i="50"/>
  <c r="F42" i="50"/>
  <c r="I41" i="50"/>
  <c r="H41" i="50"/>
  <c r="G41" i="50"/>
  <c r="F41" i="50"/>
  <c r="I40" i="50"/>
  <c r="H40" i="50"/>
  <c r="G40" i="50"/>
  <c r="F40" i="50"/>
  <c r="I39" i="50"/>
  <c r="H39" i="50"/>
  <c r="G39" i="50"/>
  <c r="F39" i="50"/>
  <c r="I38" i="50"/>
  <c r="H38" i="50"/>
  <c r="G38" i="50"/>
  <c r="F38" i="50"/>
  <c r="I37" i="50"/>
  <c r="H37" i="50"/>
  <c r="G37" i="50"/>
  <c r="F37" i="50"/>
  <c r="I36" i="50"/>
  <c r="H36" i="50"/>
  <c r="G36" i="50"/>
  <c r="F36" i="50"/>
  <c r="I35" i="50"/>
  <c r="H35" i="50"/>
  <c r="G35" i="50"/>
  <c r="F35" i="50"/>
  <c r="I34" i="50"/>
  <c r="H34" i="50"/>
  <c r="G34" i="50"/>
  <c r="F34" i="50"/>
  <c r="I33" i="50"/>
  <c r="H33" i="50"/>
  <c r="G33" i="50"/>
  <c r="F33" i="50"/>
  <c r="I32" i="50"/>
  <c r="H32" i="50"/>
  <c r="G32" i="50"/>
  <c r="F32" i="50"/>
  <c r="I31" i="50"/>
  <c r="H31" i="50"/>
  <c r="G31" i="50"/>
  <c r="F31" i="50"/>
  <c r="I30" i="50"/>
  <c r="H30" i="50"/>
  <c r="G30" i="50"/>
  <c r="F30" i="50"/>
  <c r="I29" i="50"/>
  <c r="H29" i="50"/>
  <c r="G29" i="50"/>
  <c r="F29" i="50"/>
  <c r="I28" i="50"/>
  <c r="H28" i="50"/>
  <c r="G28" i="50"/>
  <c r="F28" i="50"/>
  <c r="I27" i="50"/>
  <c r="H27" i="50"/>
  <c r="G27" i="50"/>
  <c r="F27" i="50"/>
  <c r="I26" i="50"/>
  <c r="H26" i="50"/>
  <c r="G26" i="50"/>
  <c r="F26" i="50"/>
  <c r="I25" i="50"/>
  <c r="H25" i="50"/>
  <c r="G25" i="50"/>
  <c r="F25" i="50"/>
  <c r="I24" i="50"/>
  <c r="H24" i="50"/>
  <c r="G24" i="50"/>
  <c r="F24" i="50"/>
  <c r="I23" i="50"/>
  <c r="H23" i="50"/>
  <c r="G23" i="50"/>
  <c r="F23" i="50"/>
  <c r="I22" i="50"/>
  <c r="H22" i="50"/>
  <c r="G22" i="50"/>
  <c r="F22" i="50"/>
  <c r="I21" i="50"/>
  <c r="H21" i="50"/>
  <c r="G21" i="50"/>
  <c r="F21" i="50"/>
  <c r="I20" i="50"/>
  <c r="H20" i="50"/>
  <c r="G20" i="50"/>
  <c r="F20" i="50"/>
  <c r="I19" i="50"/>
  <c r="H19" i="50"/>
  <c r="G19" i="50"/>
  <c r="F19" i="50"/>
  <c r="I18" i="50"/>
  <c r="H18" i="50"/>
  <c r="G18" i="50"/>
  <c r="F18" i="50"/>
  <c r="I17" i="50"/>
  <c r="H17" i="50"/>
  <c r="G17" i="50"/>
  <c r="F17" i="50"/>
  <c r="I16" i="50"/>
  <c r="H16" i="50"/>
  <c r="G16" i="50"/>
  <c r="F16" i="50"/>
  <c r="I15" i="50"/>
  <c r="H15" i="50"/>
  <c r="G15" i="50"/>
  <c r="F15" i="50"/>
  <c r="I14" i="50"/>
  <c r="H14" i="50"/>
  <c r="G14" i="50"/>
  <c r="F14" i="50"/>
  <c r="I13" i="50"/>
  <c r="H13" i="50"/>
  <c r="G13" i="50"/>
  <c r="F13" i="50"/>
  <c r="I12" i="50"/>
  <c r="H12" i="50"/>
  <c r="G12" i="50"/>
  <c r="F12" i="50"/>
  <c r="I11" i="50"/>
  <c r="H11" i="50"/>
  <c r="G11" i="50"/>
  <c r="F11" i="50"/>
  <c r="I10" i="50"/>
  <c r="H10" i="50"/>
  <c r="G10" i="50"/>
  <c r="F10" i="50"/>
  <c r="I9" i="50"/>
  <c r="H9" i="50"/>
  <c r="G9" i="50"/>
  <c r="F9" i="50"/>
  <c r="I8" i="50"/>
  <c r="H8" i="50"/>
  <c r="G8" i="50"/>
  <c r="F8" i="50"/>
  <c r="I7" i="50"/>
  <c r="H7" i="50"/>
  <c r="G7" i="50"/>
  <c r="F7" i="50"/>
  <c r="I6" i="50"/>
  <c r="H6" i="50"/>
  <c r="G6" i="50"/>
  <c r="F6" i="50"/>
  <c r="I70" i="49"/>
  <c r="I69" i="49"/>
  <c r="I68" i="49"/>
  <c r="I67" i="49"/>
  <c r="I66" i="49"/>
  <c r="I65" i="49"/>
  <c r="I64" i="49"/>
  <c r="I63" i="49"/>
  <c r="I62" i="49"/>
  <c r="I61" i="49"/>
  <c r="I60" i="49"/>
  <c r="I59" i="49"/>
  <c r="I58" i="49"/>
  <c r="I57" i="49"/>
  <c r="I56" i="49"/>
  <c r="I55" i="49"/>
  <c r="I54" i="49"/>
  <c r="I53" i="49"/>
  <c r="I52" i="49"/>
  <c r="I51" i="49"/>
  <c r="I50" i="49"/>
  <c r="I49" i="49"/>
  <c r="I48" i="49"/>
  <c r="I47" i="49"/>
  <c r="I46" i="49"/>
  <c r="I45" i="49"/>
  <c r="I44" i="49"/>
  <c r="I43" i="49"/>
  <c r="I42" i="49"/>
  <c r="I41" i="49"/>
  <c r="I40" i="49"/>
  <c r="I39" i="49"/>
  <c r="I38" i="49"/>
  <c r="I37" i="49"/>
  <c r="I36" i="49"/>
  <c r="I35" i="49"/>
  <c r="I34" i="49"/>
  <c r="I33" i="49"/>
  <c r="I32" i="49"/>
  <c r="I31" i="49"/>
  <c r="I30" i="49"/>
  <c r="I29" i="49"/>
  <c r="I28" i="49"/>
  <c r="I27" i="49"/>
  <c r="I26" i="49"/>
  <c r="I25" i="49"/>
  <c r="I24" i="49"/>
  <c r="I23" i="49"/>
  <c r="I22" i="49"/>
  <c r="I21" i="49"/>
  <c r="I20" i="49"/>
  <c r="I19" i="49"/>
  <c r="I18" i="49"/>
  <c r="I17" i="49"/>
  <c r="I16" i="49"/>
  <c r="I15" i="49"/>
  <c r="I14" i="49"/>
  <c r="I13" i="49"/>
  <c r="I12" i="49"/>
  <c r="I11" i="49"/>
  <c r="I10" i="49"/>
  <c r="I9" i="49"/>
  <c r="I8" i="49"/>
  <c r="I7" i="49"/>
  <c r="I6" i="49"/>
  <c r="H70" i="49"/>
  <c r="H69" i="49"/>
  <c r="H68" i="49"/>
  <c r="H67" i="49"/>
  <c r="H66" i="49"/>
  <c r="H65" i="49"/>
  <c r="H64" i="49"/>
  <c r="H63" i="49"/>
  <c r="H62" i="49"/>
  <c r="H61" i="49"/>
  <c r="H60" i="49"/>
  <c r="H59" i="49"/>
  <c r="H58" i="49"/>
  <c r="H57" i="49"/>
  <c r="H56" i="49"/>
  <c r="H55" i="49"/>
  <c r="H54" i="49"/>
  <c r="H53" i="49"/>
  <c r="H52" i="49"/>
  <c r="H51" i="49"/>
  <c r="H50" i="49"/>
  <c r="H49" i="49"/>
  <c r="H48" i="49"/>
  <c r="H47" i="49"/>
  <c r="H46" i="49"/>
  <c r="H45" i="49"/>
  <c r="H44" i="49"/>
  <c r="H43" i="49"/>
  <c r="H42" i="49"/>
  <c r="H41" i="49"/>
  <c r="H40" i="49"/>
  <c r="H39" i="49"/>
  <c r="H38" i="49"/>
  <c r="H37" i="49"/>
  <c r="H36" i="49"/>
  <c r="H35" i="49"/>
  <c r="H34" i="49"/>
  <c r="H33" i="49"/>
  <c r="H32" i="49"/>
  <c r="H31" i="49"/>
  <c r="H30" i="49"/>
  <c r="H29" i="49"/>
  <c r="H28" i="49"/>
  <c r="H27" i="49"/>
  <c r="H26" i="49"/>
  <c r="H25" i="49"/>
  <c r="H24" i="49"/>
  <c r="H23" i="49"/>
  <c r="H22" i="49"/>
  <c r="H21" i="49"/>
  <c r="H20" i="49"/>
  <c r="H19" i="49"/>
  <c r="H18" i="49"/>
  <c r="H17" i="49"/>
  <c r="H16" i="49"/>
  <c r="H15" i="49"/>
  <c r="H14" i="49"/>
  <c r="H13" i="49"/>
  <c r="H12" i="49"/>
  <c r="H11" i="49"/>
  <c r="H10" i="49"/>
  <c r="H9" i="49"/>
  <c r="H8" i="49"/>
  <c r="H7" i="49"/>
  <c r="H6" i="49"/>
  <c r="G70" i="49"/>
  <c r="F70" i="49"/>
  <c r="G69" i="49"/>
  <c r="F69" i="49"/>
  <c r="G68" i="49"/>
  <c r="F68" i="49"/>
  <c r="G67" i="49"/>
  <c r="F67" i="49"/>
  <c r="G66" i="49"/>
  <c r="F66" i="49"/>
  <c r="G65" i="49"/>
  <c r="F65" i="49"/>
  <c r="G64" i="49"/>
  <c r="F64" i="49"/>
  <c r="G63" i="49"/>
  <c r="F63" i="49"/>
  <c r="G62" i="49"/>
  <c r="F62" i="49"/>
  <c r="G61" i="49"/>
  <c r="F61" i="49"/>
  <c r="G60" i="49"/>
  <c r="F60" i="49"/>
  <c r="G59" i="49"/>
  <c r="F59" i="49"/>
  <c r="G58" i="49"/>
  <c r="F58" i="49"/>
  <c r="G57" i="49"/>
  <c r="F57" i="49"/>
  <c r="G56" i="49"/>
  <c r="F56" i="49"/>
  <c r="G55" i="49"/>
  <c r="F55" i="49"/>
  <c r="G54" i="49"/>
  <c r="F54" i="49"/>
  <c r="G53" i="49"/>
  <c r="F53" i="49"/>
  <c r="G52" i="49"/>
  <c r="F52" i="49"/>
  <c r="G51" i="49"/>
  <c r="F51" i="49"/>
  <c r="G50" i="49"/>
  <c r="F50" i="49"/>
  <c r="G49" i="49"/>
  <c r="F49" i="49"/>
  <c r="G48" i="49"/>
  <c r="F48" i="49"/>
  <c r="G47" i="49"/>
  <c r="F47" i="49"/>
  <c r="G46" i="49"/>
  <c r="F46" i="49"/>
  <c r="G45" i="49"/>
  <c r="F45" i="49"/>
  <c r="G44" i="49"/>
  <c r="F44" i="49"/>
  <c r="G43" i="49"/>
  <c r="F43" i="49"/>
  <c r="G42" i="49"/>
  <c r="F42" i="49"/>
  <c r="G41" i="49"/>
  <c r="F41" i="49"/>
  <c r="G40" i="49"/>
  <c r="F40" i="49"/>
  <c r="G39" i="49"/>
  <c r="F39" i="49"/>
  <c r="G38" i="49"/>
  <c r="F38" i="49"/>
  <c r="G37" i="49"/>
  <c r="F37" i="49"/>
  <c r="G36" i="49"/>
  <c r="F36" i="49"/>
  <c r="G35" i="49"/>
  <c r="F35" i="49"/>
  <c r="G34" i="49"/>
  <c r="F34" i="49"/>
  <c r="G33" i="49"/>
  <c r="F33" i="49"/>
  <c r="G32" i="49"/>
  <c r="F32" i="49"/>
  <c r="G31" i="49"/>
  <c r="F31" i="49"/>
  <c r="G30" i="49"/>
  <c r="F30" i="49"/>
  <c r="G29" i="49"/>
  <c r="F29" i="49"/>
  <c r="G28" i="49"/>
  <c r="F28" i="49"/>
  <c r="G27" i="49"/>
  <c r="F27" i="49"/>
  <c r="G26" i="49"/>
  <c r="F26" i="49"/>
  <c r="G25" i="49"/>
  <c r="F25" i="49"/>
  <c r="G24" i="49"/>
  <c r="F24" i="49"/>
  <c r="G23" i="49"/>
  <c r="F23" i="49"/>
  <c r="G22" i="49"/>
  <c r="F22" i="49"/>
  <c r="G21" i="49"/>
  <c r="F21" i="49"/>
  <c r="G20" i="49"/>
  <c r="F20" i="49"/>
  <c r="G19" i="49"/>
  <c r="F19" i="49"/>
  <c r="G18" i="49"/>
  <c r="F18" i="49"/>
  <c r="G17" i="49"/>
  <c r="F17" i="49"/>
  <c r="G16" i="49"/>
  <c r="F16" i="49"/>
  <c r="G15" i="49"/>
  <c r="F15" i="49"/>
  <c r="G14" i="49"/>
  <c r="F14" i="49"/>
  <c r="G13" i="49"/>
  <c r="F13" i="49"/>
  <c r="G12" i="49"/>
  <c r="F12" i="49"/>
  <c r="G11" i="49"/>
  <c r="F11" i="49"/>
  <c r="G10" i="49"/>
  <c r="F10" i="49"/>
  <c r="G9" i="49"/>
  <c r="F9" i="49"/>
  <c r="G8" i="49"/>
  <c r="F8" i="49"/>
  <c r="G7" i="49"/>
  <c r="F7" i="49"/>
  <c r="G6" i="49"/>
  <c r="F6" i="49"/>
  <c r="M47" i="48"/>
  <c r="N47" i="48" s="1"/>
  <c r="K47" i="48"/>
  <c r="L47" i="48" s="1"/>
  <c r="I47" i="48"/>
  <c r="J47" i="48" s="1"/>
  <c r="M46" i="48"/>
  <c r="N46" i="48" s="1"/>
  <c r="K46" i="48"/>
  <c r="L46" i="48" s="1"/>
  <c r="I46" i="48"/>
  <c r="J46" i="48" s="1"/>
  <c r="M45" i="48"/>
  <c r="N45" i="48" s="1"/>
  <c r="K45" i="48"/>
  <c r="L45" i="48" s="1"/>
  <c r="I45" i="48"/>
  <c r="J45" i="48" s="1"/>
  <c r="M44" i="48"/>
  <c r="N44" i="48" s="1"/>
  <c r="K44" i="48"/>
  <c r="L44" i="48" s="1"/>
  <c r="I44" i="48"/>
  <c r="J44" i="48" s="1"/>
  <c r="M43" i="48"/>
  <c r="N43" i="48" s="1"/>
  <c r="K43" i="48"/>
  <c r="L43" i="48" s="1"/>
  <c r="I43" i="48"/>
  <c r="J43" i="48" s="1"/>
  <c r="M42" i="48"/>
  <c r="N42" i="48" s="1"/>
  <c r="K42" i="48"/>
  <c r="L42" i="48" s="1"/>
  <c r="I42" i="48"/>
  <c r="J42" i="48" s="1"/>
  <c r="M41" i="48"/>
  <c r="N41" i="48" s="1"/>
  <c r="K41" i="48"/>
  <c r="L41" i="48" s="1"/>
  <c r="I41" i="48"/>
  <c r="J41" i="48" s="1"/>
  <c r="M40" i="48"/>
  <c r="N40" i="48" s="1"/>
  <c r="K40" i="48"/>
  <c r="L40" i="48" s="1"/>
  <c r="I40" i="48"/>
  <c r="J40" i="48" s="1"/>
  <c r="M39" i="48"/>
  <c r="N39" i="48" s="1"/>
  <c r="K39" i="48"/>
  <c r="L39" i="48" s="1"/>
  <c r="I39" i="48"/>
  <c r="J39" i="48" s="1"/>
  <c r="M38" i="48"/>
  <c r="N38" i="48" s="1"/>
  <c r="K38" i="48"/>
  <c r="L38" i="48" s="1"/>
  <c r="I38" i="48"/>
  <c r="J38" i="48" s="1"/>
  <c r="M37" i="48"/>
  <c r="N37" i="48" s="1"/>
  <c r="K37" i="48"/>
  <c r="L37" i="48" s="1"/>
  <c r="I37" i="48"/>
  <c r="J37" i="48" s="1"/>
  <c r="M36" i="48"/>
  <c r="N36" i="48" s="1"/>
  <c r="K36" i="48"/>
  <c r="L36" i="48" s="1"/>
  <c r="I36" i="48"/>
  <c r="J36" i="48" s="1"/>
  <c r="M35" i="48"/>
  <c r="N35" i="48" s="1"/>
  <c r="K35" i="48"/>
  <c r="L35" i="48" s="1"/>
  <c r="I35" i="48"/>
  <c r="J35" i="48" s="1"/>
  <c r="M34" i="48"/>
  <c r="N34" i="48" s="1"/>
  <c r="K34" i="48"/>
  <c r="L34" i="48" s="1"/>
  <c r="I34" i="48"/>
  <c r="J34" i="48" s="1"/>
  <c r="M33" i="48"/>
  <c r="N33" i="48" s="1"/>
  <c r="K33" i="48"/>
  <c r="L33" i="48" s="1"/>
  <c r="I33" i="48"/>
  <c r="J33" i="48" s="1"/>
  <c r="M32" i="48"/>
  <c r="N32" i="48" s="1"/>
  <c r="K32" i="48"/>
  <c r="L32" i="48" s="1"/>
  <c r="I32" i="48"/>
  <c r="J32" i="48" s="1"/>
  <c r="M31" i="48"/>
  <c r="N31" i="48" s="1"/>
  <c r="K31" i="48"/>
  <c r="L31" i="48" s="1"/>
  <c r="I31" i="48"/>
  <c r="J31" i="48" s="1"/>
  <c r="M30" i="48"/>
  <c r="N30" i="48" s="1"/>
  <c r="K30" i="48"/>
  <c r="L30" i="48" s="1"/>
  <c r="I30" i="48"/>
  <c r="J30" i="48" s="1"/>
  <c r="M29" i="48"/>
  <c r="N29" i="48" s="1"/>
  <c r="K29" i="48"/>
  <c r="L29" i="48" s="1"/>
  <c r="I29" i="48"/>
  <c r="J29" i="48" s="1"/>
  <c r="M28" i="48"/>
  <c r="N28" i="48" s="1"/>
  <c r="K28" i="48"/>
  <c r="L28" i="48" s="1"/>
  <c r="I28" i="48"/>
  <c r="J28" i="48" s="1"/>
  <c r="M27" i="48"/>
  <c r="N27" i="48" s="1"/>
  <c r="K27" i="48"/>
  <c r="L27" i="48" s="1"/>
  <c r="I27" i="48"/>
  <c r="J27" i="48" s="1"/>
  <c r="M26" i="48"/>
  <c r="N26" i="48" s="1"/>
  <c r="K26" i="48"/>
  <c r="L26" i="48" s="1"/>
  <c r="I26" i="48"/>
  <c r="J26" i="48" s="1"/>
  <c r="M25" i="48"/>
  <c r="N25" i="48" s="1"/>
  <c r="K25" i="48"/>
  <c r="L25" i="48" s="1"/>
  <c r="I25" i="48"/>
  <c r="J25" i="48" s="1"/>
  <c r="M24" i="48"/>
  <c r="N24" i="48" s="1"/>
  <c r="K24" i="48"/>
  <c r="L24" i="48" s="1"/>
  <c r="I24" i="48"/>
  <c r="J24" i="48" s="1"/>
  <c r="M23" i="48"/>
  <c r="N23" i="48" s="1"/>
  <c r="K23" i="48"/>
  <c r="L23" i="48" s="1"/>
  <c r="I23" i="48"/>
  <c r="J23" i="48" s="1"/>
  <c r="M22" i="48"/>
  <c r="N22" i="48" s="1"/>
  <c r="K22" i="48"/>
  <c r="L22" i="48" s="1"/>
  <c r="I22" i="48"/>
  <c r="J22" i="48" s="1"/>
  <c r="M21" i="48"/>
  <c r="N21" i="48" s="1"/>
  <c r="K21" i="48"/>
  <c r="L21" i="48" s="1"/>
  <c r="I21" i="48"/>
  <c r="J21" i="48" s="1"/>
  <c r="M20" i="48"/>
  <c r="N20" i="48" s="1"/>
  <c r="K20" i="48"/>
  <c r="L20" i="48" s="1"/>
  <c r="I20" i="48"/>
  <c r="J20" i="48" s="1"/>
  <c r="M19" i="48"/>
  <c r="N19" i="48" s="1"/>
  <c r="K19" i="48"/>
  <c r="L19" i="48" s="1"/>
  <c r="I19" i="48"/>
  <c r="J19" i="48" s="1"/>
  <c r="M18" i="48"/>
  <c r="N18" i="48" s="1"/>
  <c r="K18" i="48"/>
  <c r="L18" i="48" s="1"/>
  <c r="I18" i="48"/>
  <c r="J18" i="48" s="1"/>
  <c r="M17" i="48"/>
  <c r="N17" i="48" s="1"/>
  <c r="K17" i="48"/>
  <c r="L17" i="48" s="1"/>
  <c r="I17" i="48"/>
  <c r="J17" i="48" s="1"/>
  <c r="M16" i="48"/>
  <c r="N16" i="48" s="1"/>
  <c r="K16" i="48"/>
  <c r="L16" i="48" s="1"/>
  <c r="I16" i="48"/>
  <c r="J16" i="48" s="1"/>
  <c r="M15" i="48"/>
  <c r="N15" i="48" s="1"/>
  <c r="K15" i="48"/>
  <c r="L15" i="48" s="1"/>
  <c r="I15" i="48"/>
  <c r="J15" i="48" s="1"/>
  <c r="M14" i="48"/>
  <c r="N14" i="48" s="1"/>
  <c r="K14" i="48"/>
  <c r="L14" i="48" s="1"/>
  <c r="I14" i="48"/>
  <c r="J14" i="48" s="1"/>
  <c r="M13" i="48"/>
  <c r="N13" i="48" s="1"/>
  <c r="K13" i="48"/>
  <c r="L13" i="48" s="1"/>
  <c r="I13" i="48"/>
  <c r="J13" i="48" s="1"/>
  <c r="M12" i="48"/>
  <c r="N12" i="48" s="1"/>
  <c r="K12" i="48"/>
  <c r="L12" i="48" s="1"/>
  <c r="I12" i="48"/>
  <c r="J12" i="48" s="1"/>
  <c r="M11" i="48"/>
  <c r="N11" i="48" s="1"/>
  <c r="K11" i="48"/>
  <c r="L11" i="48" s="1"/>
  <c r="I11" i="48"/>
  <c r="J11" i="48" s="1"/>
  <c r="M10" i="48"/>
  <c r="N10" i="48" s="1"/>
  <c r="K10" i="48"/>
  <c r="L10" i="48" s="1"/>
  <c r="I10" i="48"/>
  <c r="J10" i="48" s="1"/>
  <c r="M9" i="48"/>
  <c r="N9" i="48" s="1"/>
  <c r="K9" i="48"/>
  <c r="L9" i="48" s="1"/>
  <c r="I9" i="48"/>
  <c r="J9" i="48" s="1"/>
  <c r="M8" i="48"/>
  <c r="N8" i="48" s="1"/>
  <c r="K8" i="48"/>
  <c r="L8" i="48" s="1"/>
  <c r="I8" i="48"/>
  <c r="J8" i="48" s="1"/>
  <c r="M7" i="48"/>
  <c r="N7" i="48" s="1"/>
  <c r="K7" i="48"/>
  <c r="L7" i="48" s="1"/>
  <c r="I7" i="48"/>
  <c r="J7" i="48" s="1"/>
  <c r="M6" i="48"/>
  <c r="N6" i="48" s="1"/>
  <c r="K6" i="48"/>
  <c r="L6" i="48" s="1"/>
  <c r="I6" i="48"/>
  <c r="J6" i="48" s="1"/>
  <c r="U47" i="48"/>
  <c r="U46" i="48"/>
  <c r="U45" i="48"/>
  <c r="U44" i="48"/>
  <c r="U43" i="48"/>
  <c r="U42" i="48"/>
  <c r="U41" i="48"/>
  <c r="U40" i="48"/>
  <c r="U39" i="48"/>
  <c r="U38" i="48"/>
  <c r="U37" i="48"/>
  <c r="U36" i="48"/>
  <c r="U35" i="48"/>
  <c r="U34" i="48"/>
  <c r="U33" i="48"/>
  <c r="U32" i="48"/>
  <c r="U31" i="48"/>
  <c r="U30" i="48"/>
  <c r="U29" i="48"/>
  <c r="U28" i="48"/>
  <c r="U27" i="48"/>
  <c r="U26" i="48"/>
  <c r="U25" i="48"/>
  <c r="U24" i="48"/>
  <c r="U23" i="48"/>
  <c r="U22" i="48"/>
  <c r="U21" i="48"/>
  <c r="U20" i="48"/>
  <c r="U19" i="48"/>
  <c r="U18" i="48"/>
  <c r="U17" i="48"/>
  <c r="U16" i="48"/>
  <c r="U15" i="48"/>
  <c r="U14" i="48"/>
  <c r="U13" i="48"/>
  <c r="U12" i="48"/>
  <c r="U11" i="48"/>
  <c r="U10" i="48"/>
  <c r="U9" i="48"/>
  <c r="U8" i="48"/>
  <c r="U7" i="48"/>
  <c r="U6" i="48"/>
  <c r="S47" i="48"/>
  <c r="S46" i="48"/>
  <c r="S45" i="48"/>
  <c r="S44" i="48"/>
  <c r="S43" i="48"/>
  <c r="S42" i="48"/>
  <c r="S41" i="48"/>
  <c r="S40" i="48"/>
  <c r="S39" i="48"/>
  <c r="S38" i="48"/>
  <c r="S37" i="48"/>
  <c r="S36" i="48"/>
  <c r="S35" i="48"/>
  <c r="S34" i="48"/>
  <c r="S33" i="48"/>
  <c r="S32" i="48"/>
  <c r="S31" i="48"/>
  <c r="S30" i="48"/>
  <c r="S29" i="48"/>
  <c r="S28" i="48"/>
  <c r="S27" i="48"/>
  <c r="S26" i="48"/>
  <c r="S25" i="48"/>
  <c r="S24" i="48"/>
  <c r="S23" i="48"/>
  <c r="S22" i="48"/>
  <c r="S21" i="48"/>
  <c r="S20" i="48"/>
  <c r="S19" i="48"/>
  <c r="S18" i="48"/>
  <c r="S17" i="48"/>
  <c r="S16" i="48"/>
  <c r="S15" i="48"/>
  <c r="S14" i="48"/>
  <c r="S13" i="48"/>
  <c r="S12" i="48"/>
  <c r="S11" i="48"/>
  <c r="S10" i="48"/>
  <c r="S9" i="48"/>
  <c r="S8" i="48"/>
  <c r="S7" i="48"/>
  <c r="S6" i="48"/>
  <c r="Q47" i="48"/>
  <c r="Q46" i="48"/>
  <c r="Q45" i="48"/>
  <c r="Q44" i="48"/>
  <c r="Q43" i="48"/>
  <c r="Q42" i="48"/>
  <c r="Q41" i="48"/>
  <c r="Q40" i="48"/>
  <c r="Q39" i="48"/>
  <c r="Q38" i="48"/>
  <c r="Q37" i="48"/>
  <c r="Q36" i="48"/>
  <c r="Q35" i="48"/>
  <c r="Q34" i="48"/>
  <c r="Q33" i="48"/>
  <c r="Q32" i="48"/>
  <c r="Q31" i="48"/>
  <c r="Q30" i="48"/>
  <c r="Q29" i="48"/>
  <c r="Q28" i="48"/>
  <c r="Q27" i="48"/>
  <c r="Q26" i="48"/>
  <c r="Q25" i="48"/>
  <c r="Q24" i="48"/>
  <c r="Q23" i="48"/>
  <c r="Q22" i="48"/>
  <c r="Q21" i="48"/>
  <c r="Q20" i="48"/>
  <c r="Q19" i="48"/>
  <c r="Q18" i="48"/>
  <c r="Q17" i="48"/>
  <c r="Q16" i="48"/>
  <c r="Q15" i="48"/>
  <c r="Q14" i="48"/>
  <c r="Q13" i="48"/>
  <c r="Q12" i="48"/>
  <c r="Q11" i="48"/>
  <c r="Q10" i="48"/>
  <c r="Q9" i="48"/>
  <c r="Q8" i="48"/>
  <c r="Q7" i="48"/>
  <c r="Q6" i="48"/>
  <c r="H47" i="48"/>
  <c r="H46" i="48"/>
  <c r="H45" i="48"/>
  <c r="H44" i="48"/>
  <c r="H43" i="48"/>
  <c r="H42" i="48"/>
  <c r="H41" i="48"/>
  <c r="H40" i="48"/>
  <c r="H39" i="48"/>
  <c r="H38" i="48"/>
  <c r="H37" i="48"/>
  <c r="H36" i="48"/>
  <c r="H35" i="48"/>
  <c r="H34" i="48"/>
  <c r="H33" i="48"/>
  <c r="H32" i="48"/>
  <c r="H31" i="48"/>
  <c r="H30" i="48"/>
  <c r="H29" i="48"/>
  <c r="H28" i="48"/>
  <c r="H27" i="48"/>
  <c r="H26" i="48"/>
  <c r="H25" i="48"/>
  <c r="H24" i="48"/>
  <c r="H23" i="48"/>
  <c r="H22" i="48"/>
  <c r="H21" i="48"/>
  <c r="H20" i="48"/>
  <c r="H19" i="48"/>
  <c r="H18" i="48"/>
  <c r="H17" i="48"/>
  <c r="H16" i="48"/>
  <c r="H15" i="48"/>
  <c r="H14" i="48"/>
  <c r="H13" i="48"/>
  <c r="H12" i="48"/>
  <c r="H11" i="48"/>
  <c r="H10" i="48"/>
  <c r="H9" i="48"/>
  <c r="H8" i="48"/>
  <c r="H7" i="48"/>
  <c r="H6" i="48"/>
  <c r="F47" i="48"/>
  <c r="F46" i="48"/>
  <c r="F45" i="48"/>
  <c r="F44" i="48"/>
  <c r="F43" i="48"/>
  <c r="F42" i="48"/>
  <c r="F41" i="48"/>
  <c r="F40" i="48"/>
  <c r="F39" i="48"/>
  <c r="F38" i="48"/>
  <c r="F37" i="48"/>
  <c r="F36" i="48"/>
  <c r="F35" i="48"/>
  <c r="F34" i="48"/>
  <c r="F33" i="48"/>
  <c r="F32" i="48"/>
  <c r="F31" i="48"/>
  <c r="F30" i="48"/>
  <c r="F29" i="48"/>
  <c r="F28" i="48"/>
  <c r="F27" i="48"/>
  <c r="F26" i="48"/>
  <c r="F25" i="48"/>
  <c r="F24" i="48"/>
  <c r="F23" i="48"/>
  <c r="F22" i="48"/>
  <c r="F21" i="48"/>
  <c r="F20" i="48"/>
  <c r="F19" i="48"/>
  <c r="F18" i="48"/>
  <c r="F17" i="48"/>
  <c r="F16" i="48"/>
  <c r="F15" i="48"/>
  <c r="F14" i="48"/>
  <c r="F13" i="48"/>
  <c r="F12" i="48"/>
  <c r="F11" i="48"/>
  <c r="F10" i="48"/>
  <c r="F9" i="48"/>
  <c r="F8" i="48"/>
  <c r="F7" i="48"/>
  <c r="F6" i="48"/>
  <c r="D47" i="48"/>
  <c r="D46" i="48"/>
  <c r="D45" i="48"/>
  <c r="D44" i="48"/>
  <c r="D43" i="48"/>
  <c r="D42" i="48"/>
  <c r="D41" i="48"/>
  <c r="D40" i="48"/>
  <c r="D39" i="48"/>
  <c r="D38" i="48"/>
  <c r="D37" i="48"/>
  <c r="D36" i="48"/>
  <c r="D35" i="48"/>
  <c r="D34" i="48"/>
  <c r="D33" i="48"/>
  <c r="D32" i="48"/>
  <c r="D31" i="48"/>
  <c r="D30" i="48"/>
  <c r="D29" i="48"/>
  <c r="D28" i="48"/>
  <c r="D27" i="48"/>
  <c r="D26" i="48"/>
  <c r="D25" i="48"/>
  <c r="D24" i="48"/>
  <c r="D23" i="48"/>
  <c r="D22" i="48"/>
  <c r="D21" i="48"/>
  <c r="D20" i="48"/>
  <c r="D19" i="48"/>
  <c r="D18" i="48"/>
  <c r="D17" i="48"/>
  <c r="D16" i="48"/>
  <c r="D15" i="48"/>
  <c r="D14" i="48"/>
  <c r="D13" i="48"/>
  <c r="D12" i="48"/>
  <c r="D11" i="48"/>
  <c r="D10" i="48"/>
  <c r="D9" i="48"/>
  <c r="D8" i="48"/>
  <c r="D7" i="48"/>
  <c r="D6" i="48"/>
  <c r="H16" i="54" l="1"/>
  <c r="H12" i="54"/>
  <c r="H10" i="54"/>
  <c r="H50" i="54"/>
  <c r="H48" i="54"/>
  <c r="H46" i="54"/>
  <c r="H44" i="54"/>
  <c r="H42" i="54"/>
  <c r="H40" i="54"/>
  <c r="H38" i="54"/>
  <c r="H36" i="54"/>
  <c r="H34" i="54"/>
  <c r="H32" i="54"/>
  <c r="H30" i="54"/>
  <c r="H28" i="54"/>
  <c r="H26" i="54"/>
  <c r="H24" i="54"/>
  <c r="H22" i="54"/>
  <c r="H20" i="54"/>
  <c r="H18" i="54"/>
  <c r="H14" i="54"/>
  <c r="H8" i="54"/>
  <c r="H9" i="54"/>
  <c r="H7" i="54"/>
  <c r="H11" i="54"/>
  <c r="H49" i="54"/>
  <c r="H47" i="54"/>
  <c r="H45" i="54"/>
  <c r="H43" i="54"/>
  <c r="H41" i="54"/>
  <c r="H39" i="54"/>
  <c r="H37" i="54"/>
  <c r="H35" i="54"/>
  <c r="H33" i="54"/>
  <c r="H31" i="54"/>
  <c r="H29" i="54"/>
  <c r="H27" i="54"/>
  <c r="H25" i="54"/>
  <c r="H23" i="54"/>
  <c r="H21" i="54"/>
  <c r="H19" i="54"/>
  <c r="H17" i="54"/>
  <c r="H15" i="54"/>
  <c r="H13" i="54"/>
  <c r="I50" i="54"/>
  <c r="I48" i="54"/>
  <c r="I46" i="54"/>
  <c r="I44" i="54"/>
  <c r="I42" i="54"/>
  <c r="I40" i="54"/>
  <c r="I38" i="54"/>
  <c r="I36" i="54"/>
  <c r="I34" i="54"/>
  <c r="I32" i="54"/>
  <c r="I30" i="54"/>
  <c r="I28" i="54"/>
  <c r="I26" i="54"/>
  <c r="I24" i="54"/>
  <c r="I22" i="54"/>
  <c r="I20" i="54"/>
  <c r="I18" i="54"/>
  <c r="I16" i="54"/>
  <c r="I14" i="54"/>
  <c r="I12" i="54"/>
  <c r="I10" i="54"/>
  <c r="I8" i="54"/>
  <c r="I43" i="54"/>
  <c r="I37" i="54"/>
  <c r="I29" i="54"/>
  <c r="I21" i="54"/>
  <c r="I13" i="54"/>
  <c r="I7" i="54"/>
  <c r="I35" i="54"/>
  <c r="I23" i="54"/>
  <c r="I11" i="54"/>
  <c r="I47" i="54"/>
  <c r="I33" i="54"/>
  <c r="I25" i="54"/>
  <c r="I17" i="54"/>
  <c r="I9" i="54"/>
  <c r="I49" i="54"/>
  <c r="I45" i="54"/>
  <c r="I41" i="54"/>
  <c r="I39" i="54"/>
  <c r="I31" i="54"/>
  <c r="I27" i="54"/>
  <c r="I19" i="54"/>
  <c r="I15" i="54"/>
  <c r="B18" i="51" l="1"/>
  <c r="B15" i="51"/>
  <c r="B14" i="51"/>
  <c r="B13" i="51"/>
  <c r="B12" i="51"/>
  <c r="B11" i="51"/>
  <c r="B10" i="51"/>
  <c r="B9" i="51"/>
  <c r="B8" i="51"/>
  <c r="B7" i="51"/>
</calcChain>
</file>

<file path=xl/sharedStrings.xml><?xml version="1.0" encoding="utf-8"?>
<sst xmlns="http://schemas.openxmlformats.org/spreadsheetml/2006/main" count="1889" uniqueCount="278">
  <si>
    <t xml:space="preserve"> ÍNDICE</t>
  </si>
  <si>
    <t>VOLVER AL ÍNDICE</t>
  </si>
  <si>
    <t>PERÍODO</t>
  </si>
  <si>
    <t>2003 TI</t>
  </si>
  <si>
    <t>2003 TII</t>
  </si>
  <si>
    <t>2003 TIII</t>
  </si>
  <si>
    <t>2003 TIV</t>
  </si>
  <si>
    <t>2004 TI</t>
  </si>
  <si>
    <t>2004 TII</t>
  </si>
  <si>
    <t>2004 TIII</t>
  </si>
  <si>
    <t>2004 TIV</t>
  </si>
  <si>
    <t xml:space="preserve">2005 TI </t>
  </si>
  <si>
    <t>2005 TII</t>
  </si>
  <si>
    <t>2005 TIII</t>
  </si>
  <si>
    <t>2005T IV</t>
  </si>
  <si>
    <t>2006 TI</t>
  </si>
  <si>
    <t>2006 TII</t>
  </si>
  <si>
    <t>2006 TIII</t>
  </si>
  <si>
    <t>2006 TIV</t>
  </si>
  <si>
    <t>2007 TI</t>
  </si>
  <si>
    <t>2007 TII</t>
  </si>
  <si>
    <t>2007 TIII</t>
  </si>
  <si>
    <t>2007 TIV</t>
  </si>
  <si>
    <t>2008 TI</t>
  </si>
  <si>
    <t>2008 TII</t>
  </si>
  <si>
    <t>2008 TIII</t>
  </si>
  <si>
    <t>2008 TIV</t>
  </si>
  <si>
    <t>2009 TI</t>
  </si>
  <si>
    <t>2009 TII</t>
  </si>
  <si>
    <t>2009 TIII</t>
  </si>
  <si>
    <t>2009 TIV</t>
  </si>
  <si>
    <t>2010 TII</t>
  </si>
  <si>
    <t>2010 TIII</t>
  </si>
  <si>
    <t>2010 TIV</t>
  </si>
  <si>
    <t>2011 TII</t>
  </si>
  <si>
    <t>2011 TIII</t>
  </si>
  <si>
    <t>2011 TIV</t>
  </si>
  <si>
    <t>2012 TII</t>
  </si>
  <si>
    <t>2012 TIII</t>
  </si>
  <si>
    <t>2012 TIV</t>
  </si>
  <si>
    <t>2013 TI</t>
  </si>
  <si>
    <t>2013 TII</t>
  </si>
  <si>
    <t>2013 TIII</t>
  </si>
  <si>
    <t>2013 TIV</t>
  </si>
  <si>
    <t>2014 TI</t>
  </si>
  <si>
    <t>2014 TII</t>
  </si>
  <si>
    <t>2014 TIII</t>
  </si>
  <si>
    <t>2014 TIV</t>
  </si>
  <si>
    <t>2015 TI</t>
  </si>
  <si>
    <t>2015 TII</t>
  </si>
  <si>
    <t>2015 TIII</t>
  </si>
  <si>
    <t>2015 TIV</t>
  </si>
  <si>
    <t>2016 TI</t>
  </si>
  <si>
    <t>2016 TII</t>
  </si>
  <si>
    <t>2016 TIII</t>
  </si>
  <si>
    <t>2016 TIV</t>
  </si>
  <si>
    <t>2017 TI</t>
  </si>
  <si>
    <t>2017TII</t>
  </si>
  <si>
    <t>2017 TIII</t>
  </si>
  <si>
    <t>2017 TIV</t>
  </si>
  <si>
    <t>2018 TI</t>
  </si>
  <si>
    <t>2018 TII</t>
  </si>
  <si>
    <t>2018 TIII</t>
  </si>
  <si>
    <t>2018 TIV</t>
  </si>
  <si>
    <t>2019 TI</t>
  </si>
  <si>
    <t>2019 TII</t>
  </si>
  <si>
    <t>2019 TIII</t>
  </si>
  <si>
    <t>2019 TIV</t>
  </si>
  <si>
    <t>2020 TI</t>
  </si>
  <si>
    <t>2020 TII</t>
  </si>
  <si>
    <t>2020 TIII</t>
  </si>
  <si>
    <t>2020 TIV</t>
  </si>
  <si>
    <t>Fuente: Encuesta de Población Activa (INE). Elaboración propia</t>
  </si>
  <si>
    <t>&lt; 25</t>
  </si>
  <si>
    <t>&lt; 30</t>
  </si>
  <si>
    <t>16-64</t>
  </si>
  <si>
    <t>16 y más</t>
  </si>
  <si>
    <t>Total</t>
  </si>
  <si>
    <t>H</t>
  </si>
  <si>
    <t>M</t>
  </si>
  <si>
    <r>
      <t xml:space="preserve">2005 TI </t>
    </r>
    <r>
      <rPr>
        <sz val="6"/>
        <color indexed="56"/>
        <rFont val="Univers"/>
        <family val="2"/>
      </rPr>
      <t>(1</t>
    </r>
    <r>
      <rPr>
        <b/>
        <sz val="6"/>
        <color indexed="56"/>
        <rFont val="Univers"/>
        <family val="2"/>
      </rPr>
      <t>)</t>
    </r>
  </si>
  <si>
    <t>2010  TI</t>
  </si>
  <si>
    <t>2011  TI</t>
  </si>
  <si>
    <t>2012  TI</t>
  </si>
  <si>
    <t>Agricultura</t>
  </si>
  <si>
    <t>Industria</t>
  </si>
  <si>
    <t>Construcción</t>
  </si>
  <si>
    <t>Servicios</t>
  </si>
  <si>
    <t>1. EPA PRINCIPALES VARIABLES</t>
  </si>
  <si>
    <t>1.1 ACTIVOS POR SEXO Y EDAD. Comunidad de Madrid</t>
  </si>
  <si>
    <t>1.2 ACTIVOS POR SEXO Y EDAD. España</t>
  </si>
  <si>
    <t>1.3  TASAS DE ACTIVIDAD POR SEXO Y EDAD. Comunidad de Madrid</t>
  </si>
  <si>
    <t>1.4  TASAS DE ACTIVIDAD POR SEXO Y EDAD. España</t>
  </si>
  <si>
    <t>1.5 OCUPADOS POR SEXO Y EDAD. Comunidad de Madrid</t>
  </si>
  <si>
    <t>1.6 OCUPADOS POR SEXO Y EDAD. España</t>
  </si>
  <si>
    <t>1.7  TASAS DE EMPLEO POR SEXO Y EDAD. Comunidad de Madrid</t>
  </si>
  <si>
    <t>1.8  TASAS DE EMPLEO POR SEXO Y EDAD. España</t>
  </si>
  <si>
    <t>1.9 PARADOS POR SEXO Y EDAD. Comunidad de Madrid</t>
  </si>
  <si>
    <t>1.10 PARADOS POR SEXO Y EDAD. España</t>
  </si>
  <si>
    <t>1.11 TASAS DE PARO POR SEXO Y EDAD. Comunidad de Madrid</t>
  </si>
  <si>
    <t>1.12 TASAS DE PARO POR SEXO Y EDAD. España</t>
  </si>
  <si>
    <t>2. DEMANDANTES DE EMPLEO Y PARO REGISTRADO</t>
  </si>
  <si>
    <t>3. CONTRATOS REGISTRADOS</t>
  </si>
  <si>
    <t>Ambos Sexos</t>
  </si>
  <si>
    <t>Hombres</t>
  </si>
  <si>
    <t>Mujeres</t>
  </si>
  <si>
    <t>Absoluto</t>
  </si>
  <si>
    <t>%    vertical</t>
  </si>
  <si>
    <t>Variación anual absoluta</t>
  </si>
  <si>
    <t xml:space="preserve">% Variación anual </t>
  </si>
  <si>
    <t>% Variación anual</t>
  </si>
  <si>
    <t>Edad</t>
  </si>
  <si>
    <t>&lt;25 años</t>
  </si>
  <si>
    <t>25-30 años</t>
  </si>
  <si>
    <t>Nivel de formación alcanzado</t>
  </si>
  <si>
    <t>Estudios primarios o menos</t>
  </si>
  <si>
    <t>Subtotal estudios secundarios</t>
  </si>
  <si>
    <t>Estudios secundarios. Educación general</t>
  </si>
  <si>
    <t>Estudios secundarios. Programas de FP</t>
  </si>
  <si>
    <t>Subtotal estudios postsecundarios</t>
  </si>
  <si>
    <t>Estudios postsecundarios. Técnico profesional superior</t>
  </si>
  <si>
    <t>Estudios postsecundarios. Primer ciclo</t>
  </si>
  <si>
    <t>Estudios postsecundarios. 2º y 3er ciclo</t>
  </si>
  <si>
    <t>Nacionalidad</t>
  </si>
  <si>
    <t>Español</t>
  </si>
  <si>
    <t>Unión Europea</t>
  </si>
  <si>
    <t>No Unión Europea</t>
  </si>
  <si>
    <t>Ocupación</t>
  </si>
  <si>
    <t>0 - Ocupaciones militares</t>
  </si>
  <si>
    <t>1 - Directores y gerentes</t>
  </si>
  <si>
    <t>2 - Técnicos y profesionales científicos e intelectuales</t>
  </si>
  <si>
    <t>3 - Técnicos; profesionales de apoyo</t>
  </si>
  <si>
    <t>4 - Empleados contables, administrativos y otros empleados de oficina</t>
  </si>
  <si>
    <t>5 - Trabajadores de los servicios de restauración, personales, protección y vendedores</t>
  </si>
  <si>
    <t>6 - Trabajadores cualificados en el sector agrícola, ganadero, forestal y pesquero</t>
  </si>
  <si>
    <t>7 - Artesanos y trabajadores cualificados de las industrias manufactureras y la construcción (excepto operadores de inst</t>
  </si>
  <si>
    <t>8 - Operadores de instalaciones y maquinaria, y montadores</t>
  </si>
  <si>
    <t>9 - Ocupaciones elementales</t>
  </si>
  <si>
    <t>Sector</t>
  </si>
  <si>
    <t>Agricultura y Pesca</t>
  </si>
  <si>
    <t>Sin empleo anterior</t>
  </si>
  <si>
    <t>Tiempo de permanencia en el desempleo</t>
  </si>
  <si>
    <t>3 meses o menos</t>
  </si>
  <si>
    <t>De 3 a 6 meses</t>
  </si>
  <si>
    <t>De 6 a 12 meses</t>
  </si>
  <si>
    <t>De 1 a 2 años</t>
  </si>
  <si>
    <t>De 2 a 3 años</t>
  </si>
  <si>
    <t>De 3 a 4 años</t>
  </si>
  <si>
    <t>Más de 4 años</t>
  </si>
  <si>
    <t>Sexo</t>
  </si>
  <si>
    <t>Porcentajes horizontales</t>
  </si>
  <si>
    <t>Porcentajes verticales</t>
  </si>
  <si>
    <t>Hombres%</t>
  </si>
  <si>
    <t>Mujeres%</t>
  </si>
  <si>
    <t>Sector de actividad</t>
  </si>
  <si>
    <t>Insdustria</t>
  </si>
  <si>
    <t>Sección de actividad</t>
  </si>
  <si>
    <t>A. Agricultura, ganadería, silvicultura y pesca</t>
  </si>
  <si>
    <t>B. Industrias extractivas</t>
  </si>
  <si>
    <t>C. Industria manufacturera</t>
  </si>
  <si>
    <t>D. Suministro de energía eléctrica, gas, vapor y aire acondicionado</t>
  </si>
  <si>
    <t>E. Suministro de agua, actividades de saneamiento, gestión de residuos y descontaminación</t>
  </si>
  <si>
    <t>F. Construcción</t>
  </si>
  <si>
    <t>G. Comercio al por mayor y al por menor; reparación de vehículos de motor y motocicletas</t>
  </si>
  <si>
    <t>H. Transporte y almacenamiento</t>
  </si>
  <si>
    <t>I. Hostelería</t>
  </si>
  <si>
    <t>J. Información y comunicaciones</t>
  </si>
  <si>
    <t>K. Actividades financieras y de seguros</t>
  </si>
  <si>
    <t>L. Actividades inmobiliarias</t>
  </si>
  <si>
    <t>M. Actividades profesionales, científicas y técnicas</t>
  </si>
  <si>
    <t>N. Actividades administrativas y servicios auxliares</t>
  </si>
  <si>
    <t>O. Administración Pública y defensa; Seguridad Social obligatoria</t>
  </si>
  <si>
    <t>P. Educación</t>
  </si>
  <si>
    <t>Q. Actividades sanitarias y de servicios sociales</t>
  </si>
  <si>
    <t>R. Actividades artísticas, recreativas y de entrenimiento</t>
  </si>
  <si>
    <t>S. Otros servicios</t>
  </si>
  <si>
    <t>T. Actividades de los hogares como empleadores de personal doméstico; actividades de los hogares como productores de bie</t>
  </si>
  <si>
    <t>U. Actividades de organizaciones y organismos extraterritoriales</t>
  </si>
  <si>
    <t>X. Sin empleo anterior</t>
  </si>
  <si>
    <t>Tiempo en el desempleo (meses)</t>
  </si>
  <si>
    <t>&lt;=3 meses</t>
  </si>
  <si>
    <t>&gt;3 &lt;=6 meses</t>
  </si>
  <si>
    <t>&gt;6 &lt;=12 meses</t>
  </si>
  <si>
    <t>Demandantes  de larga duración</t>
  </si>
  <si>
    <t>&gt;1 &lt;=2 años</t>
  </si>
  <si>
    <t>&gt;2 &lt;=3 años</t>
  </si>
  <si>
    <t>&gt;3 &lt;=4 años</t>
  </si>
  <si>
    <t>&gt;4 años</t>
  </si>
  <si>
    <t>Ambos sexos</t>
  </si>
  <si>
    <t>Hombre</t>
  </si>
  <si>
    <t>Mujer</t>
  </si>
  <si>
    <t>&lt; 25 años</t>
  </si>
  <si>
    <t>25-29 años</t>
  </si>
  <si>
    <t>% del N de fila</t>
  </si>
  <si>
    <t>No parado</t>
  </si>
  <si>
    <t>Parado</t>
  </si>
  <si>
    <t>Nivel académico</t>
  </si>
  <si>
    <t>Analfabetos / sin estudios</t>
  </si>
  <si>
    <t>Estudios primarios</t>
  </si>
  <si>
    <t>Sin determinar</t>
  </si>
  <si>
    <t>Modalidades de contratación</t>
  </si>
  <si>
    <t>Indefinido tiempo completo</t>
  </si>
  <si>
    <t>Indefinido tiempo parcial</t>
  </si>
  <si>
    <t>Temporal tiempo completo</t>
  </si>
  <si>
    <t>Temporal tiempo parcial</t>
  </si>
  <si>
    <t>Formativos</t>
  </si>
  <si>
    <t>Tipología de la jornada laboral</t>
  </si>
  <si>
    <t>Completa</t>
  </si>
  <si>
    <t>Tiempo parcial</t>
  </si>
  <si>
    <t>Fijo discontinuo</t>
  </si>
  <si>
    <t>Comunitario</t>
  </si>
  <si>
    <t>Extracomunitario</t>
  </si>
  <si>
    <t>% Vertical</t>
  </si>
  <si>
    <t>% Tasa de Variacion interanual</t>
  </si>
  <si>
    <t>16 - 24</t>
  </si>
  <si>
    <t>25 - 29</t>
  </si>
  <si>
    <t>Total indefinidos</t>
  </si>
  <si>
    <t>Total temporales</t>
  </si>
  <si>
    <t>2017</t>
  </si>
  <si>
    <t>De Madrid trabaja en el municipio de residencia</t>
  </si>
  <si>
    <t>De Madrid trabaja en distinto municipio al de residencia en la misma provincia</t>
  </si>
  <si>
    <t>Viene de fuera de Madrid a trabajar en Madrid</t>
  </si>
  <si>
    <t>De Madrid trabaja fuera de Madrid</t>
  </si>
  <si>
    <t>Empresas de Madrid con contratos fuera de Madrid</t>
  </si>
  <si>
    <t>2018</t>
  </si>
  <si>
    <t>2019</t>
  </si>
  <si>
    <t>3.4 Jovenes menores de 30 años. Contratos registrados. Duración del contrato</t>
  </si>
  <si>
    <t xml:space="preserve"> Indefinidos</t>
  </si>
  <si>
    <t xml:space="preserve"> Temporales</t>
  </si>
  <si>
    <t>2009</t>
  </si>
  <si>
    <t>2010</t>
  </si>
  <si>
    <t>2011</t>
  </si>
  <si>
    <t>2012</t>
  </si>
  <si>
    <t>2013</t>
  </si>
  <si>
    <t>2014</t>
  </si>
  <si>
    <t>2015</t>
  </si>
  <si>
    <t>2016</t>
  </si>
  <si>
    <t>3.5 Jovenes menores de 30 años. Contratos registrados. Tipo de jornada</t>
  </si>
  <si>
    <t>Total contratos</t>
  </si>
  <si>
    <t>TIPO JORNADA</t>
  </si>
  <si>
    <t>Parcial</t>
  </si>
  <si>
    <t>% Horizontal</t>
  </si>
  <si>
    <t>3.6 Jovenes menores de 30 años. Contratos registrados. Duración del contrato y Tipo de jornada</t>
  </si>
  <si>
    <t>2021 TI</t>
  </si>
  <si>
    <t>2021 TII</t>
  </si>
  <si>
    <t>2021 TIII</t>
  </si>
  <si>
    <t>2021 TIV</t>
  </si>
  <si>
    <t xml:space="preserve"> </t>
  </si>
  <si>
    <t>2022 TI</t>
  </si>
  <si>
    <t>2022 TII</t>
  </si>
  <si>
    <t>2022 TIII</t>
  </si>
  <si>
    <t>2022 TIV</t>
  </si>
  <si>
    <t>2005 TI (1)</t>
  </si>
  <si>
    <t>Total Paro de larga duración</t>
  </si>
  <si>
    <t>Española</t>
  </si>
  <si>
    <t>Subdirección General de Estrategia y Evaluación de las Políticas de Empleo</t>
  </si>
  <si>
    <t>2.1 Evolución de jóvenes menores de 30 años. PARO REGISTRADO . Diciembre  2023</t>
  </si>
  <si>
    <t>2.2 Perfil de demandantes jóvenes menores de 30 años. TOTAL DEMANDANTES DE EMPLEO . Diciembre  2023</t>
  </si>
  <si>
    <t>2.3 Perfil de demandantes jóvenes menores de 30 años. PARO REGISTRADO. Diciembre  2023</t>
  </si>
  <si>
    <t>2.4 Evolución demandantes parados según edad.  Diciembre 2009 a Diciembre 2023</t>
  </si>
  <si>
    <t>2.5 Evolución demandantes menores de 30 años. 2010-2023. C. Madrid</t>
  </si>
  <si>
    <t>2.6 Evolución demandantes parados menores de 30 años. 2010-2023. C. Madrid</t>
  </si>
  <si>
    <t>3.1 Jóvenes menores de 30. Contratos registrados.  Acumulado 2023</t>
  </si>
  <si>
    <t>3.2 Jóvenes menores de 30. Contratos registrados . Variación ANUAL 2023</t>
  </si>
  <si>
    <t>3.3 Jovenes menores de 30. Movilidad de la contratación en C. Madrid (2019-2023)</t>
  </si>
  <si>
    <t>2023 TI</t>
  </si>
  <si>
    <t>2023 TII</t>
  </si>
  <si>
    <t>2023 TIII</t>
  </si>
  <si>
    <t>2023 TIV</t>
  </si>
  <si>
    <t>2.1 Evolución de jóvenes menores de 30 años. PARO REGISTRADO.  Diciembre 2023</t>
  </si>
  <si>
    <t>&lt;30. PARO REGISTRADO. Diciembre 2022</t>
  </si>
  <si>
    <t>2.5 Evolución demandantes de empleo menores de 30 años. 2009-2023. C. Madrid</t>
  </si>
  <si>
    <t>2.6 Evolución demandantes parados menores de 30 años. 2009-2023. C. Madrid</t>
  </si>
  <si>
    <t>3.1 Jóvenes menores de 30. Contratos registrados.  Acumulado 2023.</t>
  </si>
  <si>
    <t>3.2 Jóvenes menores de 30. Contratos registrados . Variación ANUAL 2023-22</t>
  </si>
  <si>
    <t>Año actual 2023</t>
  </si>
  <si>
    <t xml:space="preserve">Año anterior 2022 </t>
  </si>
  <si>
    <t>SERIES ESTADÍSTICAS.  JÓVENES MENORES DE 30 AÑOS. DATOS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</si>
</sst>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€_-;\-* #,##0.00\ _€_-;_-* &quot;-&quot;??\ _€_-;_-@_-"/>
    <numFmt numFmtId="165" formatCode="#,##0.0"/>
    <numFmt numFmtId="166" formatCode="0.0%"/>
    <numFmt numFmtId="167" formatCode="_-* #,##0\ _€_-;\-* #,##0\ _€_-;_-* &quot;-&quot;??\ _€_-;_-@_-"/>
    <numFmt numFmtId="168" formatCode="#,##0_ ;\-#,##0\ "/>
    <numFmt numFmtId="169" formatCode="###0.0%"/>
    <numFmt numFmtId="170" formatCode="0.0"/>
  </numFmts>
  <fonts count="5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6"/>
      <name val="Arial"/>
      <family val="2"/>
    </font>
    <font>
      <sz val="10"/>
      <color indexed="56"/>
      <name val="Univers"/>
      <family val="2"/>
    </font>
    <font>
      <sz val="9"/>
      <color indexed="56"/>
      <name val="Univers"/>
      <family val="2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b/>
      <sz val="12"/>
      <color indexed="16"/>
      <name val="Arial"/>
      <family val="2"/>
    </font>
    <font>
      <sz val="8"/>
      <color rgb="FF474747"/>
      <name val="Arial"/>
      <family val="2"/>
    </font>
    <font>
      <sz val="8"/>
      <color indexed="56"/>
      <name val="Univers"/>
      <family val="2"/>
    </font>
    <font>
      <u/>
      <sz val="8"/>
      <color theme="10"/>
      <name val="Arial"/>
      <family val="2"/>
    </font>
    <font>
      <b/>
      <sz val="8"/>
      <color indexed="9"/>
      <name val="Univers"/>
      <family val="2"/>
    </font>
    <font>
      <sz val="8"/>
      <color indexed="8"/>
      <name val="Arial"/>
      <family val="2"/>
    </font>
    <font>
      <sz val="8"/>
      <name val="Univers"/>
      <family val="2"/>
    </font>
    <font>
      <i/>
      <sz val="9"/>
      <color rgb="FF474747"/>
      <name val="Arial"/>
      <family val="2"/>
    </font>
    <font>
      <b/>
      <sz val="8"/>
      <color indexed="56"/>
      <name val="Univers"/>
      <family val="2"/>
    </font>
    <font>
      <b/>
      <sz val="7"/>
      <color indexed="56"/>
      <name val="Univers"/>
      <family val="2"/>
    </font>
    <font>
      <sz val="7"/>
      <color indexed="8"/>
      <name val="Arial"/>
      <family val="2"/>
    </font>
    <font>
      <sz val="6"/>
      <color indexed="56"/>
      <name val="Univers"/>
      <family val="2"/>
    </font>
    <font>
      <b/>
      <sz val="6"/>
      <color indexed="56"/>
      <name val="Univers"/>
      <family val="2"/>
    </font>
    <font>
      <sz val="6"/>
      <color theme="1"/>
      <name val="Univers"/>
      <family val="2"/>
    </font>
    <font>
      <sz val="9"/>
      <name val="Arial"/>
      <family val="2"/>
    </font>
    <font>
      <b/>
      <sz val="11"/>
      <color rgb="FF7030A0"/>
      <name val="Arial"/>
      <family val="2"/>
    </font>
    <font>
      <sz val="10"/>
      <color rgb="FF7030A0"/>
      <name val="Univers"/>
      <family val="2"/>
    </font>
    <font>
      <sz val="9"/>
      <color rgb="FF7030A0"/>
      <name val="Univers"/>
      <family val="2"/>
    </font>
    <font>
      <sz val="11"/>
      <color rgb="FF7030A0"/>
      <name val="Univers"/>
      <family val="2"/>
    </font>
    <font>
      <sz val="9"/>
      <color theme="0"/>
      <name val="Arial"/>
      <family val="2"/>
    </font>
    <font>
      <i/>
      <sz val="8"/>
      <color indexed="56"/>
      <name val="Univers"/>
      <family val="2"/>
    </font>
    <font>
      <i/>
      <sz val="10"/>
      <name val="Arial"/>
      <family val="2"/>
    </font>
    <font>
      <i/>
      <u/>
      <sz val="8"/>
      <color theme="10"/>
      <name val="Arial"/>
      <family val="2"/>
    </font>
    <font>
      <b/>
      <sz val="8"/>
      <name val="Arial"/>
      <family val="2"/>
    </font>
    <font>
      <b/>
      <i/>
      <sz val="8"/>
      <color rgb="FF5A5A5A"/>
      <name val="HelveticaNeueLT Std Cn"/>
    </font>
    <font>
      <i/>
      <sz val="9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i/>
      <sz val="9"/>
      <color rgb="FF000000"/>
      <name val="Arial"/>
      <family val="2"/>
    </font>
    <font>
      <sz val="9"/>
      <color rgb="FF000000"/>
      <name val="Calibri"/>
      <family val="2"/>
      <scheme val="minor"/>
    </font>
    <font>
      <b/>
      <sz val="9"/>
      <name val="Arial"/>
      <family val="2"/>
    </font>
    <font>
      <sz val="10"/>
      <color rgb="FF000000"/>
      <name val="Calibri"/>
      <family val="2"/>
      <scheme val="minor"/>
    </font>
    <font>
      <b/>
      <sz val="8"/>
      <color rgb="FF5A5A5A"/>
      <name val="HelveticaNeueLT Std Cn"/>
      <family val="2"/>
    </font>
    <font>
      <i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7030A0"/>
      <name val="Arial"/>
      <family val="2"/>
    </font>
    <font>
      <sz val="10"/>
      <color rgb="FF7030A0"/>
      <name val="Arial"/>
      <family val="2"/>
    </font>
    <font>
      <u/>
      <sz val="10"/>
      <color rgb="FF0070C0"/>
      <name val="Arial"/>
      <family val="2"/>
    </font>
    <font>
      <sz val="9"/>
      <color theme="9" tint="-0.499984740745262"/>
      <name val="Arial"/>
      <family val="2"/>
    </font>
    <font>
      <b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CCDA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3F4F7"/>
      </patternFill>
    </fill>
    <fill>
      <patternFill patternType="solid">
        <fgColor rgb="FFF3F4F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29">
    <border>
      <left/>
      <right/>
      <top/>
      <bottom/>
      <diagonal/>
    </border>
    <border>
      <left/>
      <right/>
      <top/>
      <bottom style="medium">
        <color indexed="16"/>
      </bottom>
      <diagonal/>
    </border>
    <border>
      <left/>
      <right/>
      <top style="medium">
        <color indexed="16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ck">
        <color indexed="22"/>
      </left>
      <right/>
      <top/>
      <bottom/>
      <diagonal/>
    </border>
    <border>
      <left/>
      <right style="thick">
        <color indexed="22"/>
      </right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ck">
        <color indexed="22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ck">
        <color indexed="22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hair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hair">
        <color indexed="9"/>
      </bottom>
      <diagonal/>
    </border>
    <border>
      <left style="thin">
        <color indexed="9"/>
      </left>
      <right style="thick">
        <color indexed="22"/>
      </right>
      <top style="thin">
        <color indexed="9"/>
      </top>
      <bottom style="hair">
        <color indexed="9"/>
      </bottom>
      <diagonal/>
    </border>
    <border>
      <left style="thick">
        <color indexed="22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ck">
        <color indexed="22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ck">
        <color indexed="22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/>
      <diagonal/>
    </border>
    <border>
      <left style="thin">
        <color indexed="9"/>
      </left>
      <right style="thick">
        <color indexed="22"/>
      </right>
      <top style="thin">
        <color indexed="22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22"/>
      </bottom>
      <diagonal/>
    </border>
    <border>
      <left style="thin">
        <color indexed="9"/>
      </left>
      <right style="thick">
        <color indexed="22"/>
      </right>
      <top style="thin">
        <color indexed="9"/>
      </top>
      <bottom style="thin">
        <color indexed="22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ck">
        <color indexed="22"/>
      </left>
      <right/>
      <top/>
      <bottom style="thin">
        <color indexed="22"/>
      </bottom>
      <diagonal/>
    </border>
    <border>
      <left style="thick">
        <color indexed="22"/>
      </left>
      <right/>
      <top style="thin">
        <color indexed="22"/>
      </top>
      <bottom/>
      <diagonal/>
    </border>
    <border>
      <left/>
      <right style="thin">
        <color indexed="9"/>
      </right>
      <top style="thin">
        <color indexed="22"/>
      </top>
      <bottom/>
      <diagonal/>
    </border>
    <border>
      <left/>
      <right/>
      <top/>
      <bottom style="thick">
        <color indexed="22"/>
      </bottom>
      <diagonal/>
    </border>
    <border>
      <left style="medium">
        <color indexed="9"/>
      </left>
      <right style="thin">
        <color indexed="9"/>
      </right>
      <top style="thick">
        <color indexed="22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ck">
        <color indexed="22"/>
      </left>
      <right/>
      <top/>
      <bottom style="thin">
        <color indexed="9"/>
      </bottom>
      <diagonal/>
    </border>
    <border>
      <left style="thick">
        <color indexed="22"/>
      </left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ck">
        <color indexed="22"/>
      </left>
      <right style="thin">
        <color indexed="9"/>
      </right>
      <top/>
      <bottom style="thick">
        <color indexed="22"/>
      </bottom>
      <diagonal/>
    </border>
    <border>
      <left/>
      <right style="thin">
        <color indexed="9"/>
      </right>
      <top/>
      <bottom style="thick">
        <color indexed="22"/>
      </bottom>
      <diagonal/>
    </border>
    <border>
      <left style="thin">
        <color indexed="9"/>
      </left>
      <right style="thin">
        <color indexed="9"/>
      </right>
      <top/>
      <bottom style="thick">
        <color indexed="22"/>
      </bottom>
      <diagonal/>
    </border>
    <border>
      <left style="thin">
        <color indexed="9"/>
      </left>
      <right/>
      <top/>
      <bottom style="thick">
        <color indexed="22"/>
      </bottom>
      <diagonal/>
    </border>
    <border>
      <left style="thin">
        <color indexed="9"/>
      </left>
      <right style="thick">
        <color indexed="22"/>
      </right>
      <top/>
      <bottom style="thick">
        <color indexed="22"/>
      </bottom>
      <diagonal/>
    </border>
    <border>
      <left style="thick">
        <color indexed="22"/>
      </left>
      <right/>
      <top style="thin">
        <color indexed="9"/>
      </top>
      <bottom style="thin">
        <color indexed="9"/>
      </bottom>
      <diagonal/>
    </border>
    <border>
      <left style="thick">
        <color indexed="22"/>
      </left>
      <right/>
      <top style="thin">
        <color indexed="9"/>
      </top>
      <bottom style="hair">
        <color indexed="9"/>
      </bottom>
      <diagonal/>
    </border>
    <border>
      <left style="thin">
        <color indexed="9"/>
      </left>
      <right/>
      <top style="thin">
        <color indexed="9"/>
      </top>
      <bottom style="hair">
        <color indexed="9"/>
      </bottom>
      <diagonal/>
    </border>
    <border>
      <left style="thin">
        <color indexed="9"/>
      </left>
      <right/>
      <top style="thin">
        <color indexed="22"/>
      </top>
      <bottom/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 style="thin">
        <color indexed="9"/>
      </left>
      <right style="thick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medium">
        <color rgb="FF7030A0"/>
      </bottom>
      <diagonal/>
    </border>
    <border>
      <left style="thick">
        <color theme="0" tint="-0.14993743705557422"/>
      </left>
      <right/>
      <top style="thick">
        <color theme="0" tint="-0.14993743705557422"/>
      </top>
      <bottom/>
      <diagonal/>
    </border>
    <border>
      <left/>
      <right/>
      <top style="thick">
        <color theme="0" tint="-0.14993743705557422"/>
      </top>
      <bottom/>
      <diagonal/>
    </border>
    <border>
      <left/>
      <right style="thick">
        <color theme="0" tint="-0.14993743705557422"/>
      </right>
      <top style="thick">
        <color theme="0" tint="-0.14993743705557422"/>
      </top>
      <bottom/>
      <diagonal/>
    </border>
    <border>
      <left style="thick">
        <color theme="0" tint="-0.14993743705557422"/>
      </left>
      <right/>
      <top/>
      <bottom style="thick">
        <color indexed="22"/>
      </bottom>
      <diagonal/>
    </border>
    <border>
      <left style="thin">
        <color indexed="9"/>
      </left>
      <right/>
      <top style="thin">
        <color indexed="9"/>
      </top>
      <bottom style="thin">
        <color theme="0"/>
      </bottom>
      <diagonal/>
    </border>
    <border>
      <left/>
      <right/>
      <top style="thin">
        <color indexed="9"/>
      </top>
      <bottom style="thin">
        <color theme="0"/>
      </bottom>
      <diagonal/>
    </border>
    <border>
      <left/>
      <right style="thin">
        <color indexed="9"/>
      </right>
      <top style="thin">
        <color indexed="9"/>
      </top>
      <bottom style="thin">
        <color theme="0"/>
      </bottom>
      <diagonal/>
    </border>
    <border>
      <left style="thick">
        <color theme="0" tint="-0.14993743705557422"/>
      </left>
      <right/>
      <top style="thin">
        <color indexed="9"/>
      </top>
      <bottom/>
      <diagonal/>
    </border>
    <border>
      <left style="thick">
        <color theme="0" tint="-0.14993743705557422"/>
      </left>
      <right/>
      <top/>
      <bottom/>
      <diagonal/>
    </border>
    <border>
      <left/>
      <right style="thick">
        <color theme="0" tint="-0.14993743705557422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ck">
        <color theme="0" tint="-0.14993743705557422"/>
      </right>
      <top/>
      <bottom style="thin">
        <color indexed="9"/>
      </bottom>
      <diagonal/>
    </border>
    <border>
      <left style="thick">
        <color theme="0" tint="-0.14993743705557422"/>
      </left>
      <right/>
      <top style="thick">
        <color theme="0" tint="-0.14996795556505021"/>
      </top>
      <bottom/>
      <diagonal/>
    </border>
    <border>
      <left/>
      <right/>
      <top style="thick">
        <color theme="0" tint="-0.14996795556505021"/>
      </top>
      <bottom/>
      <diagonal/>
    </border>
    <border>
      <left/>
      <right style="thick">
        <color theme="0" tint="-0.14993743705557422"/>
      </right>
      <top style="thick">
        <color theme="0" tint="-0.14996795556505021"/>
      </top>
      <bottom/>
      <diagonal/>
    </border>
    <border>
      <left style="thick">
        <color theme="0" tint="-0.14996795556505021"/>
      </left>
      <right/>
      <top style="thick">
        <color theme="0" tint="-0.14996795556505021"/>
      </top>
      <bottom/>
      <diagonal/>
    </border>
    <border>
      <left/>
      <right style="thick">
        <color theme="0" tint="-0.14996795556505021"/>
      </right>
      <top style="thick">
        <color theme="0" tint="-0.14996795556505021"/>
      </top>
      <bottom/>
      <diagonal/>
    </border>
    <border>
      <left style="thick">
        <color theme="0" tint="-0.14996795556505021"/>
      </left>
      <right/>
      <top/>
      <bottom/>
      <diagonal/>
    </border>
    <border>
      <left style="thin">
        <color indexed="9"/>
      </left>
      <right/>
      <top style="thin">
        <color indexed="9"/>
      </top>
      <bottom style="medium">
        <color theme="0"/>
      </bottom>
      <diagonal/>
    </border>
    <border>
      <left/>
      <right style="thin">
        <color indexed="9"/>
      </right>
      <top style="thin">
        <color indexed="9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theme="0"/>
      </left>
      <right style="thick">
        <color theme="0" tint="-0.14996795556505021"/>
      </right>
      <top style="medium">
        <color theme="0"/>
      </top>
      <bottom/>
      <diagonal/>
    </border>
    <border>
      <left style="thick">
        <color theme="0" tint="-0.14996795556505021"/>
      </left>
      <right style="thin">
        <color indexed="9"/>
      </right>
      <top/>
      <bottom style="thin">
        <color indexed="9"/>
      </bottom>
      <diagonal/>
    </border>
    <border>
      <left style="thick">
        <color theme="0" tint="-0.14996795556505021"/>
      </left>
      <right/>
      <top style="thin">
        <color indexed="9"/>
      </top>
      <bottom/>
      <diagonal/>
    </border>
    <border>
      <left style="thick">
        <color theme="0" tint="-0.14996795556505021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 tint="-0.14996795556505021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 tint="-0.14996795556505021"/>
      </left>
      <right/>
      <top/>
      <bottom style="thick">
        <color theme="0" tint="-0.14996795556505021"/>
      </bottom>
      <diagonal/>
    </border>
    <border>
      <left/>
      <right/>
      <top/>
      <bottom style="thick">
        <color theme="0" tint="-0.14996795556505021"/>
      </bottom>
      <diagonal/>
    </border>
    <border>
      <left/>
      <right/>
      <top style="thin">
        <color indexed="9"/>
      </top>
      <bottom/>
      <diagonal/>
    </border>
    <border>
      <left/>
      <right style="thick">
        <color theme="0" tint="-0.14996795556505021"/>
      </right>
      <top style="thin">
        <color indexed="9"/>
      </top>
      <bottom style="thin">
        <color theme="0"/>
      </bottom>
      <diagonal/>
    </border>
    <border>
      <left/>
      <right style="thick">
        <color theme="0" tint="-0.14996795556505021"/>
      </right>
      <top/>
      <bottom/>
      <diagonal/>
    </border>
    <border>
      <left style="thick">
        <color theme="0" tint="-0.14996795556505021"/>
      </left>
      <right style="thin">
        <color theme="0" tint="-0.14999847407452621"/>
      </right>
      <top style="thin">
        <color indexed="9"/>
      </top>
      <bottom/>
      <diagonal/>
    </border>
    <border>
      <left/>
      <right/>
      <top style="medium">
        <color theme="3" tint="0.39994506668294322"/>
      </top>
      <bottom/>
      <diagonal/>
    </border>
    <border>
      <left style="thick">
        <color theme="0" tint="-0.14996795556505021"/>
      </left>
      <right style="thin">
        <color theme="0" tint="-0.14999847407452621"/>
      </right>
      <top/>
      <bottom style="thin">
        <color theme="0"/>
      </bottom>
      <diagonal/>
    </border>
    <border>
      <left style="thin">
        <color indexed="9"/>
      </left>
      <right style="thick">
        <color theme="0" tint="-0.14996795556505021"/>
      </right>
      <top/>
      <bottom style="thin">
        <color indexed="9"/>
      </bottom>
      <diagonal/>
    </border>
    <border>
      <left/>
      <right style="thick">
        <color theme="0" tint="-0.14996795556505021"/>
      </right>
      <top/>
      <bottom style="thick">
        <color theme="0" tint="-0.14996795556505021"/>
      </bottom>
      <diagonal/>
    </border>
    <border>
      <left style="thick">
        <color theme="0" tint="-0.14996795556505021"/>
      </left>
      <right style="thin">
        <color theme="0"/>
      </right>
      <top style="thin">
        <color indexed="9"/>
      </top>
      <bottom/>
      <diagonal/>
    </border>
    <border>
      <left/>
      <right/>
      <top/>
      <bottom style="medium">
        <color theme="0"/>
      </bottom>
      <diagonal/>
    </border>
    <border>
      <left/>
      <right style="thin">
        <color indexed="9"/>
      </right>
      <top/>
      <bottom style="medium">
        <color theme="0"/>
      </bottom>
      <diagonal/>
    </border>
    <border>
      <left style="thick">
        <color theme="0" tint="-0.14996795556505021"/>
      </left>
      <right style="thin">
        <color theme="0"/>
      </right>
      <top/>
      <bottom/>
      <diagonal/>
    </border>
    <border>
      <left/>
      <right style="thin">
        <color theme="0"/>
      </right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thick">
        <color theme="0" tint="-0.14996795556505021"/>
      </right>
      <top style="medium">
        <color theme="0"/>
      </top>
      <bottom style="medium">
        <color theme="0"/>
      </bottom>
      <diagonal/>
    </border>
    <border>
      <left style="thick">
        <color theme="0" tint="-0.14996795556505021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ck">
        <color theme="0" tint="-0.14996795556505021"/>
      </bottom>
      <diagonal/>
    </border>
    <border>
      <left style="thin">
        <color theme="0"/>
      </left>
      <right/>
      <top style="thin">
        <color indexed="9"/>
      </top>
      <bottom style="medium">
        <color theme="0"/>
      </bottom>
      <diagonal/>
    </border>
    <border>
      <left/>
      <right/>
      <top style="thin">
        <color indexed="9"/>
      </top>
      <bottom style="medium">
        <color theme="0"/>
      </bottom>
      <diagonal/>
    </border>
    <border>
      <left/>
      <right style="thick">
        <color theme="0" tint="-0.14996795556505021"/>
      </right>
      <top style="thin">
        <color indexed="9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 tint="-0.14999847407452621"/>
      </bottom>
      <diagonal/>
    </border>
    <border>
      <left style="thin">
        <color theme="0"/>
      </left>
      <right style="thick">
        <color theme="0" tint="-0.14996795556505021"/>
      </right>
      <top style="medium">
        <color theme="0"/>
      </top>
      <bottom style="thin">
        <color theme="0" tint="-0.14999847407452621"/>
      </bottom>
      <diagonal/>
    </border>
    <border>
      <left style="thick">
        <color theme="0" tint="-0.14996795556505021"/>
      </left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ck">
        <color theme="0" tint="-0.14993743705557422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ck">
        <color theme="0" tint="-0.14993743705557422"/>
      </bottom>
      <diagonal/>
    </border>
    <border>
      <left style="thick">
        <color theme="0" tint="-0.14993743705557422"/>
      </left>
      <right style="thin">
        <color theme="0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 style="medium">
        <color theme="0"/>
      </bottom>
      <diagonal/>
    </border>
    <border>
      <left/>
      <right style="thick">
        <color theme="0" tint="-0.14993743705557422"/>
      </right>
      <top style="thin">
        <color indexed="9"/>
      </top>
      <bottom style="medium">
        <color theme="0"/>
      </bottom>
      <diagonal/>
    </border>
    <border>
      <left style="thick">
        <color theme="0" tint="-0.14993743705557422"/>
      </left>
      <right style="thin">
        <color theme="0"/>
      </right>
      <top/>
      <bottom/>
      <diagonal/>
    </border>
    <border>
      <left/>
      <right style="thick">
        <color theme="0" tint="-0.14993743705557422"/>
      </right>
      <top style="medium">
        <color theme="0"/>
      </top>
      <bottom style="medium">
        <color theme="0"/>
      </bottom>
      <diagonal/>
    </border>
    <border>
      <left style="thick">
        <color theme="0" tint="-0.1499374370555742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ck">
        <color theme="0" tint="-0.14993743705557422"/>
      </right>
      <top style="medium">
        <color theme="0"/>
      </top>
      <bottom style="thin">
        <color theme="0" tint="-0.14999847407452621"/>
      </bottom>
      <diagonal/>
    </border>
    <border>
      <left style="thick">
        <color theme="0" tint="-0.14993743705557422"/>
      </left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ck">
        <color theme="0" tint="-0.14993743705557422"/>
      </right>
      <top/>
      <bottom/>
      <diagonal/>
    </border>
    <border>
      <left style="thick">
        <color theme="0" tint="-0.14993743705557422"/>
      </left>
      <right style="thin">
        <color theme="0" tint="-0.14999847407452621"/>
      </right>
      <top/>
      <bottom style="thin">
        <color theme="0"/>
      </bottom>
      <diagonal/>
    </border>
    <border>
      <left style="thick">
        <color theme="0" tint="-0.14993743705557422"/>
      </left>
      <right style="thin">
        <color theme="0" tint="-0.14999847407452621"/>
      </right>
      <top/>
      <bottom style="thick">
        <color theme="0" tint="-0.14993743705557422"/>
      </bottom>
      <diagonal/>
    </border>
    <border>
      <left/>
      <right style="thick">
        <color theme="0" tint="-0.14993743705557422"/>
      </right>
      <top/>
      <bottom style="thick">
        <color theme="0" tint="-0.14993743705557422"/>
      </bottom>
      <diagonal/>
    </border>
    <border>
      <left style="thick">
        <color theme="0" tint="-0.14990691854609822"/>
      </left>
      <right/>
      <top style="thick">
        <color theme="0" tint="-0.14990691854609822"/>
      </top>
      <bottom/>
      <diagonal/>
    </border>
    <border>
      <left/>
      <right/>
      <top style="thick">
        <color theme="0" tint="-0.14990691854609822"/>
      </top>
      <bottom/>
      <diagonal/>
    </border>
    <border>
      <left/>
      <right style="thick">
        <color theme="0" tint="-0.14990691854609822"/>
      </right>
      <top style="thick">
        <color theme="0" tint="-0.14990691854609822"/>
      </top>
      <bottom/>
      <diagonal/>
    </border>
    <border>
      <left style="thick">
        <color theme="0" tint="-0.14990691854609822"/>
      </left>
      <right/>
      <top/>
      <bottom/>
      <diagonal/>
    </border>
    <border>
      <left/>
      <right style="thick">
        <color theme="0" tint="-0.14990691854609822"/>
      </right>
      <top style="thin">
        <color indexed="9"/>
      </top>
      <bottom style="medium">
        <color theme="0"/>
      </bottom>
      <diagonal/>
    </border>
    <border>
      <left style="thin">
        <color theme="0"/>
      </left>
      <right style="thick">
        <color theme="0" tint="-0.14990691854609822"/>
      </right>
      <top style="medium">
        <color theme="0"/>
      </top>
      <bottom/>
      <diagonal/>
    </border>
    <border>
      <left style="thick">
        <color theme="0" tint="-0.14990691854609822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ck">
        <color theme="0" tint="-0.14990691854609822"/>
      </right>
      <top/>
      <bottom/>
      <diagonal/>
    </border>
    <border>
      <left style="thick">
        <color theme="0" tint="-0.14990691854609822"/>
      </left>
      <right/>
      <top style="thin">
        <color indexed="9"/>
      </top>
      <bottom/>
      <diagonal/>
    </border>
    <border>
      <left/>
      <right style="thick">
        <color theme="0" tint="-0.14990691854609822"/>
      </right>
      <top/>
      <bottom/>
      <diagonal/>
    </border>
    <border>
      <left style="thick">
        <color theme="0" tint="-0.14990691854609822"/>
      </left>
      <right/>
      <top/>
      <bottom style="thin">
        <color indexed="9"/>
      </bottom>
      <diagonal/>
    </border>
    <border>
      <left style="thick">
        <color theme="0" tint="-0.14990691854609822"/>
      </left>
      <right/>
      <top/>
      <bottom style="thick">
        <color theme="0" tint="-0.14990691854609822"/>
      </bottom>
      <diagonal/>
    </border>
    <border>
      <left/>
      <right/>
      <top/>
      <bottom style="thick">
        <color theme="0" tint="-0.14990691854609822"/>
      </bottom>
      <diagonal/>
    </border>
    <border>
      <left/>
      <right style="thick">
        <color theme="0" tint="-0.14990691854609822"/>
      </right>
      <top/>
      <bottom style="thick">
        <color theme="0" tint="-0.14990691854609822"/>
      </bottom>
      <diagonal/>
    </border>
    <border>
      <left style="thick">
        <color theme="0" tint="-0.1498764000366222"/>
      </left>
      <right/>
      <top style="thick">
        <color theme="0" tint="-0.1498764000366222"/>
      </top>
      <bottom/>
      <diagonal/>
    </border>
    <border>
      <left/>
      <right/>
      <top style="thick">
        <color theme="0" tint="-0.1498764000366222"/>
      </top>
      <bottom/>
      <diagonal/>
    </border>
    <border>
      <left/>
      <right style="thick">
        <color theme="0" tint="-0.1498764000366222"/>
      </right>
      <top style="thick">
        <color theme="0" tint="-0.1498764000366222"/>
      </top>
      <bottom/>
      <diagonal/>
    </border>
    <border>
      <left style="thick">
        <color theme="0" tint="-0.1498764000366222"/>
      </left>
      <right/>
      <top/>
      <bottom/>
      <diagonal/>
    </border>
    <border>
      <left style="thin">
        <color theme="0" tint="-0.14996795556505021"/>
      </left>
      <right/>
      <top style="thin">
        <color indexed="9"/>
      </top>
      <bottom style="medium">
        <color theme="0"/>
      </bottom>
      <diagonal/>
    </border>
    <border>
      <left/>
      <right style="thin">
        <color theme="0" tint="-0.14996795556505021"/>
      </right>
      <top style="thin">
        <color indexed="9"/>
      </top>
      <bottom style="medium">
        <color theme="0"/>
      </bottom>
      <diagonal/>
    </border>
    <border>
      <left/>
      <right style="thin">
        <color theme="0" tint="-0.14993743705557422"/>
      </right>
      <top style="thin">
        <color indexed="9"/>
      </top>
      <bottom style="medium">
        <color theme="0"/>
      </bottom>
      <diagonal/>
    </border>
    <border>
      <left style="thin">
        <color theme="0" tint="-0.14993743705557422"/>
      </left>
      <right/>
      <top style="thin">
        <color indexed="9"/>
      </top>
      <bottom style="medium">
        <color theme="0"/>
      </bottom>
      <diagonal/>
    </border>
    <border>
      <left/>
      <right style="thin">
        <color theme="0" tint="-0.14990691854609822"/>
      </right>
      <top style="thin">
        <color indexed="9"/>
      </top>
      <bottom style="medium">
        <color theme="0"/>
      </bottom>
      <diagonal/>
    </border>
    <border>
      <left/>
      <right style="thick">
        <color theme="0" tint="-0.1498764000366222"/>
      </right>
      <top style="thin">
        <color indexed="9"/>
      </top>
      <bottom style="medium">
        <color theme="0"/>
      </bottom>
      <diagonal/>
    </border>
    <border>
      <left style="thin">
        <color theme="0" tint="-0.14996795556505021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 tint="-0.14996795556505021"/>
      </right>
      <top style="medium">
        <color theme="0"/>
      </top>
      <bottom/>
      <diagonal/>
    </border>
    <border>
      <left style="thin">
        <color theme="0"/>
      </left>
      <right style="thin">
        <color theme="0" tint="-0.14993743705557422"/>
      </right>
      <top style="medium">
        <color theme="0"/>
      </top>
      <bottom/>
      <diagonal/>
    </border>
    <border>
      <left style="thin">
        <color theme="0"/>
      </left>
      <right style="thin">
        <color theme="0" tint="-0.14990691854609822"/>
      </right>
      <top style="medium">
        <color theme="0"/>
      </top>
      <bottom/>
      <diagonal/>
    </border>
    <border>
      <left style="thin">
        <color theme="0"/>
      </left>
      <right style="thick">
        <color theme="0" tint="-0.1498764000366222"/>
      </right>
      <top style="medium">
        <color theme="0"/>
      </top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0691854609822"/>
      </right>
      <top/>
      <bottom/>
      <diagonal/>
    </border>
    <border>
      <left/>
      <right style="thick">
        <color theme="0" tint="-0.1498764000366222"/>
      </right>
      <top/>
      <bottom/>
      <diagonal/>
    </border>
    <border>
      <left style="thick">
        <color theme="0" tint="-0.1498764000366222"/>
      </left>
      <right/>
      <top/>
      <bottom style="thin">
        <color theme="0"/>
      </bottom>
      <diagonal/>
    </border>
    <border>
      <left style="thick">
        <color theme="0" tint="-0.1498764000366222"/>
      </left>
      <right/>
      <top style="thin">
        <color theme="0"/>
      </top>
      <bottom/>
      <diagonal/>
    </border>
    <border>
      <left style="thick">
        <color theme="0" tint="-0.1498764000366222"/>
      </left>
      <right/>
      <top/>
      <bottom style="thin">
        <color indexed="9"/>
      </bottom>
      <diagonal/>
    </border>
    <border>
      <left style="thick">
        <color theme="0" tint="-0.1498764000366222"/>
      </left>
      <right/>
      <top style="thin">
        <color indexed="9"/>
      </top>
      <bottom/>
      <diagonal/>
    </border>
    <border>
      <left style="thick">
        <color theme="0" tint="-0.1498764000366222"/>
      </left>
      <right/>
      <top/>
      <bottom style="thick">
        <color theme="0" tint="-0.1498764000366222"/>
      </bottom>
      <diagonal/>
    </border>
    <border>
      <left/>
      <right/>
      <top/>
      <bottom style="thick">
        <color theme="0" tint="-0.1498764000366222"/>
      </bottom>
      <diagonal/>
    </border>
    <border>
      <left style="thin">
        <color theme="0" tint="-0.14996795556505021"/>
      </left>
      <right/>
      <top/>
      <bottom style="thick">
        <color theme="0" tint="-0.1498764000366222"/>
      </bottom>
      <diagonal/>
    </border>
    <border>
      <left/>
      <right style="thin">
        <color theme="0" tint="-0.14996795556505021"/>
      </right>
      <top/>
      <bottom style="thick">
        <color theme="0" tint="-0.1498764000366222"/>
      </bottom>
      <diagonal/>
    </border>
    <border>
      <left style="thin">
        <color theme="0" tint="-0.14993743705557422"/>
      </left>
      <right/>
      <top/>
      <bottom style="thick">
        <color theme="0" tint="-0.1498764000366222"/>
      </bottom>
      <diagonal/>
    </border>
    <border>
      <left/>
      <right style="thin">
        <color theme="0" tint="-0.14990691854609822"/>
      </right>
      <top/>
      <bottom style="thick">
        <color theme="0" tint="-0.1498764000366222"/>
      </bottom>
      <diagonal/>
    </border>
    <border>
      <left style="thick">
        <color theme="0" tint="-0.14996795556505021"/>
      </left>
      <right style="thin">
        <color theme="0"/>
      </right>
      <top style="thick">
        <color theme="0" tint="-0.1499679555650502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 tint="-0.14996795556505021"/>
      </top>
      <bottom style="thin">
        <color theme="0"/>
      </bottom>
      <diagonal/>
    </border>
    <border>
      <left style="thin">
        <color theme="0"/>
      </left>
      <right style="thick">
        <color theme="0" tint="-0.14996795556505021"/>
      </right>
      <top style="thick">
        <color theme="0" tint="-0.1499679555650502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ck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 tint="-0.14996795556505021"/>
      </right>
      <top style="thin">
        <color theme="0"/>
      </top>
      <bottom style="thin">
        <color theme="0"/>
      </bottom>
      <diagonal/>
    </border>
    <border>
      <left style="thick">
        <color theme="0" tint="-0.14996795556505021"/>
      </left>
      <right style="thin">
        <color theme="0"/>
      </right>
      <top/>
      <bottom style="thick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 tint="-0.14996795556505021"/>
      </bottom>
      <diagonal/>
    </border>
    <border>
      <left style="thin">
        <color theme="0"/>
      </left>
      <right style="thick">
        <color theme="0" tint="-0.14996795556505021"/>
      </right>
      <top style="thin">
        <color theme="0"/>
      </top>
      <bottom style="thick">
        <color theme="0" tint="-0.14996795556505021"/>
      </bottom>
      <diagonal/>
    </border>
    <border>
      <left style="thick">
        <color theme="0" tint="-0.14996795556505021"/>
      </left>
      <right style="thin">
        <color theme="0"/>
      </right>
      <top style="thick">
        <color theme="0" tint="-0.14996795556505021"/>
      </top>
      <bottom/>
      <diagonal/>
    </border>
    <border>
      <left style="thick">
        <color theme="0" tint="-0.14993743705557422"/>
      </left>
      <right style="thin">
        <color theme="0"/>
      </right>
      <top style="thick">
        <color theme="0" tint="-0.149937437055574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 tint="-0.14993743705557422"/>
      </top>
      <bottom style="thin">
        <color theme="0"/>
      </bottom>
      <diagonal/>
    </border>
    <border>
      <left style="thin">
        <color theme="0"/>
      </left>
      <right style="thick">
        <color theme="0" tint="-0.14993743705557422"/>
      </right>
      <top style="thick">
        <color theme="0" tint="-0.14993743705557422"/>
      </top>
      <bottom style="thin">
        <color theme="0"/>
      </bottom>
      <diagonal/>
    </border>
    <border>
      <left style="thin">
        <color theme="0"/>
      </left>
      <right style="thick">
        <color theme="0" tint="-0.14993743705557422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ck">
        <color theme="0" tint="-0.149937437055574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 tint="-0.14993743705557422"/>
      </bottom>
      <diagonal/>
    </border>
    <border>
      <left style="thick">
        <color theme="0" tint="-0.14990691854609822"/>
      </left>
      <right/>
      <top style="thick">
        <color theme="0" tint="-0.14990691854609822"/>
      </top>
      <bottom style="thin">
        <color theme="0"/>
      </bottom>
      <diagonal/>
    </border>
    <border>
      <left/>
      <right/>
      <top style="thick">
        <color theme="0" tint="-0.14990691854609822"/>
      </top>
      <bottom style="thin">
        <color theme="0"/>
      </bottom>
      <diagonal/>
    </border>
    <border>
      <left/>
      <right style="thick">
        <color theme="0" tint="-0.14990691854609822"/>
      </right>
      <top style="thick">
        <color theme="0" tint="-0.14990691854609822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ck">
        <color theme="0" tint="-0.149906918546098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 tint="-0.14990691854609822"/>
      </right>
      <top style="thin">
        <color theme="0"/>
      </top>
      <bottom style="thin">
        <color theme="0"/>
      </bottom>
      <diagonal/>
    </border>
    <border>
      <left style="thick">
        <color theme="0" tint="-0.14996795556505021"/>
      </left>
      <right style="thin">
        <color theme="0" tint="-0.14999847407452621"/>
      </right>
      <top/>
      <bottom style="thick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 tint="-0.14990691854609822"/>
      </bottom>
      <diagonal/>
    </border>
    <border>
      <left style="thin">
        <color theme="0"/>
      </left>
      <right style="thin">
        <color theme="0" tint="-0.14999847407452621"/>
      </right>
      <top style="thin">
        <color theme="0"/>
      </top>
      <bottom style="thick">
        <color theme="0" tint="-0.14990691854609822"/>
      </bottom>
      <diagonal/>
    </border>
    <border>
      <left/>
      <right style="thin">
        <color theme="0"/>
      </right>
      <top style="thin">
        <color theme="0"/>
      </top>
      <bottom style="thick">
        <color theme="0" tint="-0.14990691854609822"/>
      </bottom>
      <diagonal/>
    </border>
    <border>
      <left style="thin">
        <color theme="0"/>
      </left>
      <right style="thick">
        <color theme="0" tint="-0.14990691854609822"/>
      </right>
      <top style="thin">
        <color theme="0"/>
      </top>
      <bottom style="thick">
        <color theme="0" tint="-0.14990691854609822"/>
      </bottom>
      <diagonal/>
    </border>
    <border>
      <left style="thick">
        <color theme="0" tint="-0.1498764000366222"/>
      </left>
      <right/>
      <top style="thick">
        <color theme="0" tint="-0.1498764000366222"/>
      </top>
      <bottom style="thin">
        <color theme="0"/>
      </bottom>
      <diagonal/>
    </border>
    <border>
      <left/>
      <right/>
      <top style="thick">
        <color theme="0" tint="-0.1498764000366222"/>
      </top>
      <bottom style="thin">
        <color theme="0"/>
      </bottom>
      <diagonal/>
    </border>
    <border>
      <left/>
      <right style="thick">
        <color theme="0" tint="-0.1498764000366222"/>
      </right>
      <top style="thick">
        <color theme="0" tint="-0.1498764000366222"/>
      </top>
      <bottom style="thin">
        <color theme="0"/>
      </bottom>
      <diagonal/>
    </border>
    <border>
      <left style="thin">
        <color theme="0"/>
      </left>
      <right style="thick">
        <color theme="0" tint="-0.14987640003662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 tint="-0.1498764000366222"/>
      </bottom>
      <diagonal/>
    </border>
    <border>
      <left/>
      <right style="thin">
        <color theme="0"/>
      </right>
      <top style="thin">
        <color theme="0"/>
      </top>
      <bottom style="thick">
        <color theme="0" tint="-0.1498764000366222"/>
      </bottom>
      <diagonal/>
    </border>
    <border>
      <left style="thin">
        <color theme="0"/>
      </left>
      <right style="thick">
        <color theme="0" tint="-0.1498764000366222"/>
      </right>
      <top style="thin">
        <color theme="0"/>
      </top>
      <bottom style="thick">
        <color theme="0" tint="-0.1498764000366222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/>
      <bottom style="thick">
        <color theme="2" tint="-9.9948118533890809E-2"/>
      </bottom>
      <diagonal/>
    </border>
    <border>
      <left/>
      <right style="thick">
        <color theme="0" tint="-0.14996795556505021"/>
      </right>
      <top/>
      <bottom style="thick">
        <color theme="0" tint="-0.14993743705557422"/>
      </bottom>
      <diagonal/>
    </border>
    <border>
      <left style="thin">
        <color theme="0"/>
      </left>
      <right style="thick">
        <color theme="2" tint="-9.9948118533890809E-2"/>
      </right>
      <top style="thin">
        <color theme="0"/>
      </top>
      <bottom style="thin">
        <color theme="0"/>
      </bottom>
      <diagonal/>
    </border>
    <border>
      <left/>
      <right style="thick">
        <color theme="2" tint="-9.9948118533890809E-2"/>
      </right>
      <top/>
      <bottom/>
      <diagonal/>
    </border>
    <border>
      <left/>
      <right style="thick">
        <color theme="2" tint="-9.9948118533890809E-2"/>
      </right>
      <top/>
      <bottom style="thick">
        <color theme="2" tint="-9.9948118533890809E-2"/>
      </bottom>
      <diagonal/>
    </border>
    <border>
      <left/>
      <right style="thick">
        <color theme="2" tint="-9.9948118533890809E-2"/>
      </right>
      <top style="thin">
        <color indexed="9"/>
      </top>
      <bottom style="medium">
        <color theme="0"/>
      </bottom>
      <diagonal/>
    </border>
    <border>
      <left/>
      <right style="thick">
        <color theme="2" tint="-9.9948118533890809E-2"/>
      </right>
      <top style="thin">
        <color indexed="9"/>
      </top>
      <bottom/>
      <diagonal/>
    </border>
    <border>
      <left style="thin">
        <color indexed="9"/>
      </left>
      <right style="thick">
        <color theme="2" tint="-0.24994659260841701"/>
      </right>
      <top/>
      <bottom style="thin">
        <color indexed="9"/>
      </bottom>
      <diagonal/>
    </border>
    <border>
      <left/>
      <right style="thick">
        <color theme="0" tint="-0.14996795556505021"/>
      </right>
      <top style="thin">
        <color indexed="9"/>
      </top>
      <bottom/>
      <diagonal/>
    </border>
    <border>
      <left/>
      <right style="thin">
        <color theme="0" tint="-0.14996795556505021"/>
      </right>
      <top/>
      <bottom style="thick">
        <color theme="0" tint="-0.14993743705557422"/>
      </bottom>
      <diagonal/>
    </border>
    <border>
      <left/>
      <right/>
      <top/>
      <bottom style="thin">
        <color indexed="9"/>
      </bottom>
      <diagonal/>
    </border>
    <border>
      <left/>
      <right style="thick">
        <color theme="0" tint="-0.1498458815271462"/>
      </right>
      <top/>
      <bottom style="thick">
        <color theme="0" tint="-0.1498764000366222"/>
      </bottom>
      <diagonal/>
    </border>
    <border>
      <left/>
      <right style="thick">
        <color theme="0" tint="-0.1498458815271462"/>
      </right>
      <top/>
      <bottom/>
      <diagonal/>
    </border>
    <border>
      <left style="thick">
        <color theme="0" tint="-0.1499374370555742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ck">
        <color theme="0" tint="-0.14993743705557422"/>
      </bottom>
      <diagonal/>
    </border>
    <border>
      <left style="thick">
        <color theme="0" tint="-0.14993743705557422"/>
      </left>
      <right style="thin">
        <color theme="0"/>
      </right>
      <top style="thin">
        <color theme="0"/>
      </top>
      <bottom style="thick">
        <color theme="0" tint="-0.14993743705557422"/>
      </bottom>
      <diagonal/>
    </border>
    <border>
      <left style="thin">
        <color theme="0" tint="-0.14999847407452621"/>
      </left>
      <right style="thick">
        <color theme="0" tint="-0.14996795556505021"/>
      </right>
      <top/>
      <bottom style="thick">
        <color theme="0" tint="-0.14993743705557422"/>
      </bottom>
      <diagonal/>
    </border>
  </borders>
  <cellStyleXfs count="336">
    <xf numFmtId="0" fontId="0" fillId="0" borderId="0"/>
    <xf numFmtId="0" fontId="16" fillId="0" borderId="0" applyNumberFormat="0" applyFill="0" applyBorder="0" applyAlignment="0" applyProtection="0"/>
    <xf numFmtId="0" fontId="11" fillId="0" borderId="0"/>
    <xf numFmtId="0" fontId="11" fillId="0" borderId="0"/>
    <xf numFmtId="0" fontId="10" fillId="0" borderId="0"/>
    <xf numFmtId="9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628">
    <xf numFmtId="0" fontId="0" fillId="0" borderId="0" xfId="0"/>
    <xf numFmtId="0" fontId="14" fillId="0" borderId="0" xfId="0" applyFont="1"/>
    <xf numFmtId="0" fontId="14" fillId="0" borderId="0" xfId="0" applyFont="1" applyAlignment="1">
      <alignment vertical="center"/>
    </xf>
    <xf numFmtId="0" fontId="14" fillId="2" borderId="0" xfId="0" applyFont="1" applyFill="1"/>
    <xf numFmtId="0" fontId="18" fillId="0" borderId="0" xfId="3" applyFont="1" applyFill="1" applyBorder="1" applyAlignment="1">
      <alignment vertical="center" wrapText="1"/>
    </xf>
    <xf numFmtId="0" fontId="12" fillId="0" borderId="0" xfId="3" applyFont="1" applyFill="1" applyBorder="1" applyAlignment="1">
      <alignment vertical="center" wrapText="1"/>
    </xf>
    <xf numFmtId="0" fontId="13" fillId="0" borderId="0" xfId="0" applyFont="1"/>
    <xf numFmtId="0" fontId="20" fillId="2" borderId="0" xfId="0" applyFont="1" applyFill="1"/>
    <xf numFmtId="0" fontId="0" fillId="2" borderId="0" xfId="0" applyFill="1"/>
    <xf numFmtId="0" fontId="21" fillId="2" borderId="0" xfId="1" applyFont="1" applyFill="1" applyAlignment="1">
      <alignment horizontal="right"/>
    </xf>
    <xf numFmtId="165" fontId="23" fillId="0" borderId="16" xfId="0" applyNumberFormat="1" applyFont="1" applyBorder="1" applyAlignment="1">
      <alignment horizontal="left" vertical="center" wrapText="1"/>
    </xf>
    <xf numFmtId="0" fontId="16" fillId="2" borderId="0" xfId="1" applyFill="1" applyAlignment="1">
      <alignment horizontal="left"/>
    </xf>
    <xf numFmtId="0" fontId="16" fillId="2" borderId="0" xfId="1" applyFill="1" applyAlignment="1">
      <alignment horizontal="right"/>
    </xf>
    <xf numFmtId="0" fontId="20" fillId="2" borderId="0" xfId="3" applyFont="1" applyFill="1"/>
    <xf numFmtId="0" fontId="11" fillId="2" borderId="0" xfId="3" applyFill="1"/>
    <xf numFmtId="0" fontId="11" fillId="0" borderId="0" xfId="3"/>
    <xf numFmtId="0" fontId="26" fillId="3" borderId="30" xfId="3" applyFont="1" applyFill="1" applyBorder="1" applyAlignment="1">
      <alignment horizontal="left" vertical="center" wrapText="1"/>
    </xf>
    <xf numFmtId="0" fontId="27" fillId="3" borderId="3" xfId="3" applyFont="1" applyFill="1" applyBorder="1" applyAlignment="1">
      <alignment horizontal="left" vertical="center" wrapText="1"/>
    </xf>
    <xf numFmtId="0" fontId="28" fillId="4" borderId="8" xfId="3" applyFont="1" applyFill="1" applyBorder="1" applyAlignment="1">
      <alignment horizontal="center" vertical="center" wrapText="1"/>
    </xf>
    <xf numFmtId="0" fontId="28" fillId="4" borderId="8" xfId="3" applyFont="1" applyFill="1" applyBorder="1" applyAlignment="1">
      <alignment horizontal="center" vertical="center" wrapText="1" readingOrder="1"/>
    </xf>
    <xf numFmtId="0" fontId="28" fillId="4" borderId="25" xfId="3" applyFont="1" applyFill="1" applyBorder="1" applyAlignment="1">
      <alignment horizontal="center" vertical="center" wrapText="1"/>
    </xf>
    <xf numFmtId="0" fontId="28" fillId="4" borderId="31" xfId="3" applyFont="1" applyFill="1" applyBorder="1" applyAlignment="1">
      <alignment horizontal="center" vertical="center" wrapText="1"/>
    </xf>
    <xf numFmtId="0" fontId="28" fillId="4" borderId="11" xfId="3" applyFont="1" applyFill="1" applyBorder="1" applyAlignment="1">
      <alignment horizontal="center" vertical="center" wrapText="1"/>
    </xf>
    <xf numFmtId="0" fontId="28" fillId="4" borderId="9" xfId="3" applyFont="1" applyFill="1" applyBorder="1" applyAlignment="1">
      <alignment horizontal="center" vertical="center" wrapText="1"/>
    </xf>
    <xf numFmtId="0" fontId="22" fillId="3" borderId="5" xfId="3" applyFont="1" applyFill="1" applyBorder="1" applyAlignment="1">
      <alignment horizontal="center" vertical="center" wrapText="1"/>
    </xf>
    <xf numFmtId="0" fontId="22" fillId="3" borderId="0" xfId="3" applyFont="1" applyFill="1" applyBorder="1" applyAlignment="1">
      <alignment horizontal="center" vertical="center" wrapText="1"/>
    </xf>
    <xf numFmtId="0" fontId="23" fillId="3" borderId="0" xfId="3" applyFont="1" applyFill="1" applyBorder="1" applyAlignment="1">
      <alignment horizontal="center" vertical="center" wrapText="1"/>
    </xf>
    <xf numFmtId="0" fontId="23" fillId="3" borderId="0" xfId="3" applyFont="1" applyFill="1" applyBorder="1" applyAlignment="1">
      <alignment horizontal="center" vertical="center" wrapText="1" readingOrder="1"/>
    </xf>
    <xf numFmtId="0" fontId="23" fillId="3" borderId="4" xfId="3" applyFont="1" applyFill="1" applyBorder="1" applyAlignment="1">
      <alignment horizontal="center" vertical="center" wrapText="1"/>
    </xf>
    <xf numFmtId="0" fontId="23" fillId="3" borderId="6" xfId="3" applyFont="1" applyFill="1" applyBorder="1" applyAlignment="1">
      <alignment horizontal="center" vertical="center" wrapText="1"/>
    </xf>
    <xf numFmtId="165" fontId="23" fillId="4" borderId="16" xfId="3" applyNumberFormat="1" applyFont="1" applyFill="1" applyBorder="1" applyAlignment="1">
      <alignment horizontal="left" vertical="center" wrapText="1"/>
    </xf>
    <xf numFmtId="165" fontId="23" fillId="3" borderId="0" xfId="3" applyNumberFormat="1" applyFont="1" applyFill="1" applyBorder="1" applyAlignment="1">
      <alignment horizontal="left" vertical="center" wrapText="1"/>
    </xf>
    <xf numFmtId="165" fontId="23" fillId="4" borderId="17" xfId="3" applyNumberFormat="1" applyFont="1" applyFill="1" applyBorder="1" applyAlignment="1">
      <alignment horizontal="right" vertical="center" wrapText="1"/>
    </xf>
    <xf numFmtId="165" fontId="23" fillId="4" borderId="4" xfId="3" applyNumberFormat="1" applyFont="1" applyFill="1" applyBorder="1" applyAlignment="1">
      <alignment horizontal="right" vertical="center" wrapText="1"/>
    </xf>
    <xf numFmtId="165" fontId="23" fillId="4" borderId="18" xfId="3" applyNumberFormat="1" applyFont="1" applyFill="1" applyBorder="1" applyAlignment="1">
      <alignment horizontal="right" vertical="center" wrapText="1"/>
    </xf>
    <xf numFmtId="0" fontId="11" fillId="2" borderId="0" xfId="3" applyFill="1" applyBorder="1" applyAlignment="1">
      <alignment horizontal="right" vertical="center" wrapText="1"/>
    </xf>
    <xf numFmtId="165" fontId="23" fillId="0" borderId="16" xfId="3" applyNumberFormat="1" applyFont="1" applyBorder="1" applyAlignment="1">
      <alignment horizontal="left" vertical="center" wrapText="1"/>
    </xf>
    <xf numFmtId="165" fontId="23" fillId="0" borderId="17" xfId="3" applyNumberFormat="1" applyFont="1" applyBorder="1" applyAlignment="1">
      <alignment horizontal="right" vertical="center" wrapText="1"/>
    </xf>
    <xf numFmtId="165" fontId="23" fillId="0" borderId="4" xfId="3" applyNumberFormat="1" applyFont="1" applyBorder="1" applyAlignment="1">
      <alignment horizontal="right" vertical="center" wrapText="1"/>
    </xf>
    <xf numFmtId="165" fontId="23" fillId="0" borderId="18" xfId="3" applyNumberFormat="1" applyFont="1" applyBorder="1" applyAlignment="1">
      <alignment horizontal="right" vertical="center" wrapText="1"/>
    </xf>
    <xf numFmtId="0" fontId="11" fillId="2" borderId="0" xfId="3" applyFill="1" applyBorder="1"/>
    <xf numFmtId="165" fontId="23" fillId="0" borderId="5" xfId="3" applyNumberFormat="1" applyFont="1" applyBorder="1" applyAlignment="1">
      <alignment horizontal="left" vertical="center" wrapText="1"/>
    </xf>
    <xf numFmtId="165" fontId="23" fillId="4" borderId="5" xfId="3" applyNumberFormat="1" applyFont="1" applyFill="1" applyBorder="1" applyAlignment="1">
      <alignment horizontal="left" vertical="center" wrapText="1"/>
    </xf>
    <xf numFmtId="165" fontId="23" fillId="4" borderId="3" xfId="3" applyNumberFormat="1" applyFont="1" applyFill="1" applyBorder="1" applyAlignment="1">
      <alignment horizontal="right" vertical="center" wrapText="1"/>
    </xf>
    <xf numFmtId="165" fontId="23" fillId="3" borderId="3" xfId="3" applyNumberFormat="1" applyFont="1" applyFill="1" applyBorder="1" applyAlignment="1">
      <alignment horizontal="left" vertical="center" wrapText="1"/>
    </xf>
    <xf numFmtId="0" fontId="11" fillId="0" borderId="0" xfId="3" applyBorder="1"/>
    <xf numFmtId="0" fontId="20" fillId="0" borderId="0" xfId="3" applyFont="1"/>
    <xf numFmtId="0" fontId="21" fillId="2" borderId="0" xfId="1" applyFont="1" applyFill="1" applyAlignment="1"/>
    <xf numFmtId="0" fontId="11" fillId="0" borderId="0" xfId="3" applyBorder="1" applyAlignment="1">
      <alignment horizontal="right" vertical="center" wrapText="1"/>
    </xf>
    <xf numFmtId="165" fontId="23" fillId="4" borderId="32" xfId="3" applyNumberFormat="1" applyFont="1" applyFill="1" applyBorder="1" applyAlignment="1">
      <alignment horizontal="left" vertical="center" wrapText="1"/>
    </xf>
    <xf numFmtId="4" fontId="23" fillId="4" borderId="7" xfId="3" applyNumberFormat="1" applyFont="1" applyFill="1" applyBorder="1" applyAlignment="1">
      <alignment horizontal="right" vertical="center" wrapText="1"/>
    </xf>
    <xf numFmtId="4" fontId="23" fillId="4" borderId="8" xfId="3" applyNumberFormat="1" applyFont="1" applyFill="1" applyBorder="1" applyAlignment="1">
      <alignment horizontal="right" vertical="center" wrapText="1"/>
    </xf>
    <xf numFmtId="4" fontId="23" fillId="4" borderId="25" xfId="3" applyNumberFormat="1" applyFont="1" applyFill="1" applyBorder="1" applyAlignment="1">
      <alignment horizontal="right" vertical="center" wrapText="1"/>
    </xf>
    <xf numFmtId="4" fontId="23" fillId="4" borderId="9" xfId="3" applyNumberFormat="1" applyFont="1" applyFill="1" applyBorder="1" applyAlignment="1">
      <alignment horizontal="right" vertical="center" wrapText="1"/>
    </xf>
    <xf numFmtId="4" fontId="23" fillId="0" borderId="10" xfId="3" applyNumberFormat="1" applyFont="1" applyBorder="1" applyAlignment="1">
      <alignment horizontal="right" vertical="center" wrapText="1"/>
    </xf>
    <xf numFmtId="4" fontId="23" fillId="0" borderId="11" xfId="3" applyNumberFormat="1" applyFont="1" applyBorder="1" applyAlignment="1">
      <alignment horizontal="right" vertical="center" wrapText="1"/>
    </xf>
    <xf numFmtId="4" fontId="23" fillId="0" borderId="34" xfId="3" applyNumberFormat="1" applyFont="1" applyBorder="1" applyAlignment="1">
      <alignment horizontal="right" vertical="center" wrapText="1"/>
    </xf>
    <xf numFmtId="4" fontId="23" fillId="0" borderId="12" xfId="3" applyNumberFormat="1" applyFont="1" applyBorder="1" applyAlignment="1">
      <alignment horizontal="right" vertical="center" wrapText="1"/>
    </xf>
    <xf numFmtId="4" fontId="23" fillId="4" borderId="10" xfId="3" applyNumberFormat="1" applyFont="1" applyFill="1" applyBorder="1" applyAlignment="1">
      <alignment horizontal="right" vertical="center" wrapText="1"/>
    </xf>
    <xf numFmtId="4" fontId="23" fillId="4" borderId="11" xfId="3" applyNumberFormat="1" applyFont="1" applyFill="1" applyBorder="1" applyAlignment="1">
      <alignment horizontal="right" vertical="center" wrapText="1"/>
    </xf>
    <xf numFmtId="4" fontId="23" fillId="4" borderId="34" xfId="3" applyNumberFormat="1" applyFont="1" applyFill="1" applyBorder="1" applyAlignment="1">
      <alignment horizontal="right" vertical="center" wrapText="1"/>
    </xf>
    <xf numFmtId="4" fontId="23" fillId="4" borderId="12" xfId="3" applyNumberFormat="1" applyFont="1" applyFill="1" applyBorder="1" applyAlignment="1">
      <alignment horizontal="right" vertical="center" wrapText="1"/>
    </xf>
    <xf numFmtId="4" fontId="23" fillId="4" borderId="35" xfId="3" applyNumberFormat="1" applyFont="1" applyFill="1" applyBorder="1" applyAlignment="1">
      <alignment horizontal="right" vertical="center" wrapText="1"/>
    </xf>
    <xf numFmtId="4" fontId="23" fillId="4" borderId="19" xfId="3" applyNumberFormat="1" applyFont="1" applyFill="1" applyBorder="1" applyAlignment="1">
      <alignment horizontal="right" vertical="center" wrapText="1"/>
    </xf>
    <xf numFmtId="4" fontId="23" fillId="4" borderId="36" xfId="3" applyNumberFormat="1" applyFont="1" applyFill="1" applyBorder="1" applyAlignment="1">
      <alignment horizontal="right" vertical="center" wrapText="1"/>
    </xf>
    <xf numFmtId="4" fontId="23" fillId="4" borderId="20" xfId="3" applyNumberFormat="1" applyFont="1" applyFill="1" applyBorder="1" applyAlignment="1">
      <alignment horizontal="right" vertical="center" wrapText="1"/>
    </xf>
    <xf numFmtId="165" fontId="23" fillId="0" borderId="37" xfId="3" applyNumberFormat="1" applyFont="1" applyBorder="1" applyAlignment="1">
      <alignment horizontal="left" vertical="center" wrapText="1"/>
    </xf>
    <xf numFmtId="165" fontId="23" fillId="3" borderId="38" xfId="3" applyNumberFormat="1" applyFont="1" applyFill="1" applyBorder="1" applyAlignment="1">
      <alignment horizontal="left" vertical="center" wrapText="1"/>
    </xf>
    <xf numFmtId="4" fontId="23" fillId="0" borderId="39" xfId="3" applyNumberFormat="1" applyFont="1" applyBorder="1" applyAlignment="1">
      <alignment horizontal="right" vertical="center" wrapText="1"/>
    </xf>
    <xf numFmtId="4" fontId="23" fillId="0" borderId="40" xfId="3" applyNumberFormat="1" applyFont="1" applyBorder="1" applyAlignment="1">
      <alignment horizontal="right" vertical="center" wrapText="1"/>
    </xf>
    <xf numFmtId="4" fontId="23" fillId="0" borderId="38" xfId="3" applyNumberFormat="1" applyFont="1" applyBorder="1" applyAlignment="1">
      <alignment horizontal="right" vertical="center" wrapText="1"/>
    </xf>
    <xf numFmtId="4" fontId="23" fillId="0" borderId="41" xfId="3" applyNumberFormat="1" applyFont="1" applyBorder="1" applyAlignment="1">
      <alignment horizontal="right" vertical="center" wrapText="1"/>
    </xf>
    <xf numFmtId="4" fontId="23" fillId="0" borderId="17" xfId="3" applyNumberFormat="1" applyFont="1" applyBorder="1" applyAlignment="1">
      <alignment horizontal="right" vertical="center" wrapText="1"/>
    </xf>
    <xf numFmtId="4" fontId="23" fillId="0" borderId="4" xfId="3" applyNumberFormat="1" applyFont="1" applyBorder="1" applyAlignment="1">
      <alignment horizontal="right" vertical="center" wrapText="1"/>
    </xf>
    <xf numFmtId="4" fontId="23" fillId="0" borderId="3" xfId="3" applyNumberFormat="1" applyFont="1" applyBorder="1" applyAlignment="1">
      <alignment horizontal="right" vertical="center" wrapText="1"/>
    </xf>
    <xf numFmtId="4" fontId="23" fillId="0" borderId="18" xfId="3" applyNumberFormat="1" applyFont="1" applyBorder="1" applyAlignment="1">
      <alignment horizontal="right" vertical="center" wrapText="1"/>
    </xf>
    <xf numFmtId="4" fontId="23" fillId="4" borderId="3" xfId="3" applyNumberFormat="1" applyFont="1" applyFill="1" applyBorder="1" applyAlignment="1">
      <alignment horizontal="right" vertical="center" wrapText="1"/>
    </xf>
    <xf numFmtId="4" fontId="23" fillId="4" borderId="17" xfId="3" applyNumberFormat="1" applyFont="1" applyFill="1" applyBorder="1" applyAlignment="1">
      <alignment horizontal="right" vertical="center" wrapText="1"/>
    </xf>
    <xf numFmtId="4" fontId="23" fillId="4" borderId="4" xfId="3" applyNumberFormat="1" applyFont="1" applyFill="1" applyBorder="1" applyAlignment="1">
      <alignment horizontal="right" vertical="center" wrapText="1"/>
    </xf>
    <xf numFmtId="4" fontId="23" fillId="4" borderId="18" xfId="3" applyNumberFormat="1" applyFont="1" applyFill="1" applyBorder="1" applyAlignment="1">
      <alignment horizontal="right" vertical="center" wrapText="1"/>
    </xf>
    <xf numFmtId="4" fontId="23" fillId="0" borderId="35" xfId="3" applyNumberFormat="1" applyFont="1" applyBorder="1" applyAlignment="1">
      <alignment horizontal="right" vertical="center" wrapText="1"/>
    </xf>
    <xf numFmtId="4" fontId="23" fillId="0" borderId="19" xfId="3" applyNumberFormat="1" applyFont="1" applyBorder="1" applyAlignment="1">
      <alignment horizontal="right" vertical="center" wrapText="1"/>
    </xf>
    <xf numFmtId="4" fontId="23" fillId="0" borderId="36" xfId="3" applyNumberFormat="1" applyFont="1" applyBorder="1" applyAlignment="1">
      <alignment horizontal="right" vertical="center" wrapText="1"/>
    </xf>
    <xf numFmtId="4" fontId="23" fillId="0" borderId="20" xfId="3" applyNumberFormat="1" applyFont="1" applyBorder="1" applyAlignment="1">
      <alignment horizontal="right" vertical="center" wrapText="1"/>
    </xf>
    <xf numFmtId="165" fontId="23" fillId="0" borderId="3" xfId="3" applyNumberFormat="1" applyFont="1" applyBorder="1" applyAlignment="1">
      <alignment horizontal="right" vertical="center" wrapText="1"/>
    </xf>
    <xf numFmtId="4" fontId="23" fillId="4" borderId="17" xfId="0" applyNumberFormat="1" applyFont="1" applyFill="1" applyBorder="1" applyAlignment="1">
      <alignment horizontal="right" vertical="center" wrapText="1"/>
    </xf>
    <xf numFmtId="165" fontId="23" fillId="0" borderId="42" xfId="3" applyNumberFormat="1" applyFont="1" applyBorder="1" applyAlignment="1">
      <alignment horizontal="left" vertical="center" wrapText="1"/>
    </xf>
    <xf numFmtId="165" fontId="23" fillId="4" borderId="43" xfId="3" applyNumberFormat="1" applyFont="1" applyFill="1" applyBorder="1" applyAlignment="1">
      <alignment horizontal="left" vertical="center" wrapText="1"/>
    </xf>
    <xf numFmtId="4" fontId="23" fillId="4" borderId="15" xfId="3" applyNumberFormat="1" applyFont="1" applyFill="1" applyBorder="1" applyAlignment="1">
      <alignment horizontal="right" vertical="center" wrapText="1"/>
    </xf>
    <xf numFmtId="165" fontId="23" fillId="4" borderId="33" xfId="3" applyNumberFormat="1" applyFont="1" applyFill="1" applyBorder="1" applyAlignment="1">
      <alignment horizontal="left" vertical="center" wrapText="1"/>
    </xf>
    <xf numFmtId="165" fontId="23" fillId="0" borderId="27" xfId="3" applyNumberFormat="1" applyFont="1" applyBorder="1" applyAlignment="1">
      <alignment horizontal="left" vertical="center" wrapText="1"/>
    </xf>
    <xf numFmtId="4" fontId="23" fillId="0" borderId="22" xfId="3" applyNumberFormat="1" applyFont="1" applyBorder="1" applyAlignment="1">
      <alignment horizontal="right" vertical="center" wrapText="1"/>
    </xf>
    <xf numFmtId="165" fontId="23" fillId="0" borderId="26" xfId="3" applyNumberFormat="1" applyFont="1" applyBorder="1" applyAlignment="1">
      <alignment horizontal="left" vertical="center" wrapText="1"/>
    </xf>
    <xf numFmtId="4" fontId="23" fillId="0" borderId="49" xfId="3" applyNumberFormat="1" applyFont="1" applyBorder="1" applyAlignment="1">
      <alignment horizontal="right" vertical="center" wrapText="1"/>
    </xf>
    <xf numFmtId="165" fontId="23" fillId="4" borderId="50" xfId="3" applyNumberFormat="1" applyFont="1" applyFill="1" applyBorder="1" applyAlignment="1">
      <alignment horizontal="right" vertical="center" wrapText="1"/>
    </xf>
    <xf numFmtId="165" fontId="23" fillId="0" borderId="50" xfId="3" applyNumberFormat="1" applyFont="1" applyBorder="1" applyAlignment="1">
      <alignment horizontal="right" vertical="center" wrapText="1"/>
    </xf>
    <xf numFmtId="4" fontId="23" fillId="4" borderId="13" xfId="3" applyNumberFormat="1" applyFont="1" applyFill="1" applyBorder="1" applyAlignment="1">
      <alignment horizontal="right" vertical="center" wrapText="1"/>
    </xf>
    <xf numFmtId="4" fontId="23" fillId="4" borderId="14" xfId="3" applyNumberFormat="1" applyFont="1" applyFill="1" applyBorder="1" applyAlignment="1">
      <alignment horizontal="right" vertical="center" wrapText="1"/>
    </xf>
    <xf numFmtId="4" fontId="23" fillId="4" borderId="44" xfId="3" applyNumberFormat="1" applyFont="1" applyFill="1" applyBorder="1" applyAlignment="1">
      <alignment horizontal="right" vertical="center" wrapText="1"/>
    </xf>
    <xf numFmtId="4" fontId="23" fillId="0" borderId="28" xfId="3" applyNumberFormat="1" applyFont="1" applyBorder="1" applyAlignment="1">
      <alignment horizontal="right" vertical="center" wrapText="1"/>
    </xf>
    <xf numFmtId="4" fontId="23" fillId="0" borderId="21" xfId="3" applyNumberFormat="1" applyFont="1" applyBorder="1" applyAlignment="1">
      <alignment horizontal="right" vertical="center" wrapText="1"/>
    </xf>
    <xf numFmtId="4" fontId="23" fillId="0" borderId="45" xfId="3" applyNumberFormat="1" applyFont="1" applyBorder="1" applyAlignment="1">
      <alignment horizontal="right" vertical="center" wrapText="1"/>
    </xf>
    <xf numFmtId="4" fontId="23" fillId="0" borderId="47" xfId="3" applyNumberFormat="1" applyFont="1" applyBorder="1" applyAlignment="1">
      <alignment horizontal="right" vertical="center" wrapText="1"/>
    </xf>
    <xf numFmtId="4" fontId="23" fillId="0" borderId="48" xfId="3" applyNumberFormat="1" applyFont="1" applyBorder="1" applyAlignment="1">
      <alignment horizontal="right" vertical="center" wrapText="1"/>
    </xf>
    <xf numFmtId="4" fontId="23" fillId="0" borderId="23" xfId="3" applyNumberFormat="1" applyFont="1" applyBorder="1" applyAlignment="1">
      <alignment horizontal="right" vertical="center" wrapText="1"/>
    </xf>
    <xf numFmtId="4" fontId="23" fillId="0" borderId="46" xfId="3" applyNumberFormat="1" applyFont="1" applyBorder="1" applyAlignment="1">
      <alignment horizontal="right" vertical="center" wrapText="1"/>
    </xf>
    <xf numFmtId="4" fontId="23" fillId="0" borderId="24" xfId="3" applyNumberFormat="1" applyFont="1" applyBorder="1" applyAlignment="1">
      <alignment horizontal="right" vertical="center" wrapText="1"/>
    </xf>
    <xf numFmtId="4" fontId="23" fillId="4" borderId="50" xfId="3" applyNumberFormat="1" applyFont="1" applyFill="1" applyBorder="1" applyAlignment="1">
      <alignment horizontal="right" vertical="center" wrapText="1"/>
    </xf>
    <xf numFmtId="4" fontId="23" fillId="0" borderId="50" xfId="3" applyNumberFormat="1" applyFont="1" applyBorder="1" applyAlignment="1">
      <alignment horizontal="right" vertical="center" wrapText="1"/>
    </xf>
    <xf numFmtId="4" fontId="23" fillId="0" borderId="0" xfId="3" applyNumberFormat="1" applyFont="1" applyBorder="1" applyAlignment="1">
      <alignment horizontal="right" vertical="center" wrapText="1"/>
    </xf>
    <xf numFmtId="4" fontId="23" fillId="0" borderId="6" xfId="3" applyNumberFormat="1" applyFont="1" applyBorder="1" applyAlignment="1">
      <alignment horizontal="right" vertical="center" wrapText="1"/>
    </xf>
    <xf numFmtId="0" fontId="21" fillId="2" borderId="0" xfId="1" applyFont="1" applyFill="1" applyAlignment="1">
      <alignment horizontal="right"/>
    </xf>
    <xf numFmtId="4" fontId="34" fillId="0" borderId="1" xfId="0" applyNumberFormat="1" applyFont="1" applyBorder="1" applyAlignment="1">
      <alignment horizontal="left"/>
    </xf>
    <xf numFmtId="0" fontId="35" fillId="0" borderId="0" xfId="0" applyFont="1"/>
    <xf numFmtId="0" fontId="33" fillId="2" borderId="2" xfId="0" applyFont="1" applyFill="1" applyBorder="1" applyAlignment="1"/>
    <xf numFmtId="0" fontId="33" fillId="0" borderId="2" xfId="0" applyFont="1" applyFill="1" applyBorder="1" applyAlignment="1"/>
    <xf numFmtId="0" fontId="36" fillId="0" borderId="0" xfId="0" applyFont="1" applyAlignment="1">
      <alignment horizontal="left"/>
    </xf>
    <xf numFmtId="4" fontId="34" fillId="0" borderId="54" xfId="0" applyNumberFormat="1" applyFont="1" applyBorder="1" applyAlignment="1">
      <alignment horizontal="left"/>
    </xf>
    <xf numFmtId="0" fontId="15" fillId="5" borderId="4" xfId="0" applyFont="1" applyFill="1" applyBorder="1" applyAlignment="1">
      <alignment horizontal="left" vertical="center"/>
    </xf>
    <xf numFmtId="0" fontId="15" fillId="5" borderId="0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0" fillId="7" borderId="59" xfId="0" applyFont="1" applyFill="1" applyBorder="1" applyAlignment="1">
      <alignment horizontal="center" vertical="center"/>
    </xf>
    <xf numFmtId="0" fontId="38" fillId="2" borderId="0" xfId="3" applyFont="1" applyFill="1"/>
    <xf numFmtId="0" fontId="39" fillId="2" borderId="0" xfId="3" applyFont="1" applyFill="1"/>
    <xf numFmtId="0" fontId="40" fillId="2" borderId="0" xfId="1" applyFont="1" applyFill="1" applyAlignment="1">
      <alignment horizontal="right"/>
    </xf>
    <xf numFmtId="0" fontId="16" fillId="0" borderId="0" xfId="1"/>
    <xf numFmtId="3" fontId="41" fillId="4" borderId="8" xfId="0" applyNumberFormat="1" applyFont="1" applyFill="1" applyBorder="1" applyAlignment="1">
      <alignment horizontal="center" vertical="center"/>
    </xf>
    <xf numFmtId="3" fontId="41" fillId="4" borderId="65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4" fillId="0" borderId="0" xfId="0" applyFont="1" applyFill="1"/>
    <xf numFmtId="3" fontId="42" fillId="2" borderId="0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16" fillId="2" borderId="0" xfId="1" applyFill="1" applyAlignment="1">
      <alignment vertical="center"/>
    </xf>
    <xf numFmtId="0" fontId="43" fillId="2" borderId="0" xfId="0" applyFont="1" applyFill="1" applyBorder="1"/>
    <xf numFmtId="0" fontId="39" fillId="2" borderId="0" xfId="0" applyFont="1" applyFill="1" applyBorder="1" applyAlignment="1">
      <alignment horizontal="left"/>
    </xf>
    <xf numFmtId="0" fontId="0" fillId="2" borderId="0" xfId="0" applyFill="1" applyBorder="1"/>
    <xf numFmtId="0" fontId="32" fillId="9" borderId="71" xfId="8" applyFont="1" applyFill="1" applyBorder="1" applyAlignment="1">
      <alignment wrapText="1"/>
    </xf>
    <xf numFmtId="0" fontId="32" fillId="9" borderId="0" xfId="8" applyFont="1" applyFill="1" applyBorder="1" applyAlignment="1">
      <alignment horizontal="left" wrapText="1"/>
    </xf>
    <xf numFmtId="0" fontId="44" fillId="9" borderId="74" xfId="9" applyFont="1" applyFill="1" applyBorder="1" applyAlignment="1">
      <alignment horizontal="center" vertical="center" wrapText="1"/>
    </xf>
    <xf numFmtId="0" fontId="44" fillId="9" borderId="75" xfId="9" applyFont="1" applyFill="1" applyBorder="1" applyAlignment="1">
      <alignment horizontal="center" wrapText="1"/>
    </xf>
    <xf numFmtId="0" fontId="44" fillId="9" borderId="74" xfId="9" applyFont="1" applyFill="1" applyBorder="1" applyAlignment="1">
      <alignment horizontal="center" wrapText="1"/>
    </xf>
    <xf numFmtId="0" fontId="44" fillId="9" borderId="76" xfId="9" applyFont="1" applyFill="1" applyBorder="1" applyAlignment="1">
      <alignment horizontal="center" wrapText="1"/>
    </xf>
    <xf numFmtId="0" fontId="41" fillId="4" borderId="77" xfId="0" applyFont="1" applyFill="1" applyBorder="1" applyAlignment="1">
      <alignment vertical="center" wrapText="1"/>
    </xf>
    <xf numFmtId="3" fontId="41" fillId="4" borderId="8" xfId="0" applyNumberFormat="1" applyFont="1" applyFill="1" applyBorder="1" applyAlignment="1">
      <alignment horizontal="right" vertical="center"/>
    </xf>
    <xf numFmtId="3" fontId="37" fillId="8" borderId="78" xfId="0" applyNumberFormat="1" applyFont="1" applyFill="1" applyBorder="1" applyAlignment="1">
      <alignment vertical="center" wrapText="1"/>
    </xf>
    <xf numFmtId="0" fontId="44" fillId="0" borderId="0" xfId="10" applyFont="1" applyFill="1" applyBorder="1" applyAlignment="1">
      <alignment horizontal="left" vertical="top" wrapText="1"/>
    </xf>
    <xf numFmtId="3" fontId="37" fillId="8" borderId="79" xfId="0" applyNumberFormat="1" applyFont="1" applyFill="1" applyBorder="1" applyAlignment="1">
      <alignment vertical="center" wrapText="1"/>
    </xf>
    <xf numFmtId="0" fontId="44" fillId="0" borderId="0" xfId="13" applyFont="1" applyFill="1" applyBorder="1" applyAlignment="1">
      <alignment horizontal="left" vertical="top" wrapText="1"/>
    </xf>
    <xf numFmtId="3" fontId="37" fillId="8" borderId="71" xfId="0" applyNumberFormat="1" applyFont="1" applyFill="1" applyBorder="1" applyAlignment="1">
      <alignment vertical="center" wrapText="1"/>
    </xf>
    <xf numFmtId="3" fontId="45" fillId="9" borderId="80" xfId="3" applyNumberFormat="1" applyFont="1" applyFill="1" applyBorder="1" applyAlignment="1">
      <alignment horizontal="left"/>
    </xf>
    <xf numFmtId="3" fontId="45" fillId="9" borderId="80" xfId="3" applyNumberFormat="1" applyFont="1" applyFill="1" applyBorder="1" applyAlignment="1">
      <alignment horizontal="right"/>
    </xf>
    <xf numFmtId="0" fontId="46" fillId="10" borderId="0" xfId="15" applyFont="1" applyFill="1" applyBorder="1" applyAlignment="1">
      <alignment horizontal="left" vertical="top" wrapText="1"/>
    </xf>
    <xf numFmtId="0" fontId="44" fillId="0" borderId="0" xfId="15" applyFont="1" applyFill="1" applyBorder="1" applyAlignment="1">
      <alignment horizontal="left" vertical="top" wrapText="1" indent="1"/>
    </xf>
    <xf numFmtId="0" fontId="0" fillId="0" borderId="0" xfId="0" applyAlignment="1">
      <alignment horizontal="center"/>
    </xf>
    <xf numFmtId="3" fontId="37" fillId="8" borderId="81" xfId="0" applyNumberFormat="1" applyFont="1" applyFill="1" applyBorder="1" applyAlignment="1">
      <alignment vertical="center" wrapText="1"/>
    </xf>
    <xf numFmtId="0" fontId="44" fillId="0" borderId="0" xfId="13" applyFont="1" applyFill="1" applyBorder="1" applyAlignment="1">
      <alignment horizontal="left" vertical="top" wrapText="1" indent="1"/>
    </xf>
    <xf numFmtId="3" fontId="37" fillId="8" borderId="83" xfId="0" applyNumberFormat="1" applyFont="1" applyFill="1" applyBorder="1" applyAlignment="1">
      <alignment vertical="center" wrapText="1"/>
    </xf>
    <xf numFmtId="0" fontId="44" fillId="0" borderId="84" xfId="16" applyFont="1" applyFill="1" applyBorder="1" applyAlignment="1">
      <alignment horizontal="left" vertical="top" wrapText="1" indent="1"/>
    </xf>
    <xf numFmtId="0" fontId="39" fillId="2" borderId="0" xfId="0" applyFont="1" applyFill="1" applyBorder="1"/>
    <xf numFmtId="0" fontId="32" fillId="7" borderId="59" xfId="0" applyFont="1" applyFill="1" applyBorder="1" applyAlignment="1">
      <alignment horizontal="center" vertical="center"/>
    </xf>
    <xf numFmtId="0" fontId="47" fillId="12" borderId="0" xfId="18" applyFont="1" applyFill="1" applyBorder="1" applyAlignment="1">
      <alignment horizontal="center" wrapText="1"/>
    </xf>
    <xf numFmtId="0" fontId="47" fillId="12" borderId="0" xfId="19" applyFont="1" applyFill="1" applyBorder="1" applyAlignment="1">
      <alignment horizontal="center" wrapText="1"/>
    </xf>
    <xf numFmtId="0" fontId="47" fillId="12" borderId="87" xfId="19" applyFont="1" applyFill="1" applyBorder="1" applyAlignment="1">
      <alignment horizontal="center" wrapText="1"/>
    </xf>
    <xf numFmtId="3" fontId="48" fillId="4" borderId="8" xfId="0" applyNumberFormat="1" applyFont="1" applyFill="1" applyBorder="1" applyAlignment="1">
      <alignment horizontal="right" vertical="center"/>
    </xf>
    <xf numFmtId="0" fontId="49" fillId="0" borderId="89" xfId="20" applyFont="1" applyFill="1" applyBorder="1" applyAlignment="1">
      <alignment horizontal="left" vertical="top" wrapText="1"/>
    </xf>
    <xf numFmtId="3" fontId="44" fillId="0" borderId="89" xfId="21" applyNumberFormat="1" applyFont="1" applyFill="1" applyBorder="1" applyAlignment="1">
      <alignment horizontal="right" vertical="center"/>
    </xf>
    <xf numFmtId="3" fontId="44" fillId="0" borderId="89" xfId="22" applyNumberFormat="1" applyFont="1" applyFill="1" applyBorder="1" applyAlignment="1">
      <alignment horizontal="right" vertical="center"/>
    </xf>
    <xf numFmtId="0" fontId="49" fillId="0" borderId="0" xfId="24" applyFont="1" applyFill="1" applyBorder="1" applyAlignment="1">
      <alignment horizontal="left" vertical="top" wrapText="1"/>
    </xf>
    <xf numFmtId="3" fontId="44" fillId="0" borderId="0" xfId="25" applyNumberFormat="1" applyFont="1" applyFill="1" applyBorder="1" applyAlignment="1">
      <alignment horizontal="right" vertical="center"/>
    </xf>
    <xf numFmtId="3" fontId="44" fillId="0" borderId="0" xfId="26" applyNumberFormat="1" applyFont="1" applyFill="1" applyBorder="1" applyAlignment="1">
      <alignment horizontal="right" vertical="center"/>
    </xf>
    <xf numFmtId="3" fontId="32" fillId="4" borderId="8" xfId="0" applyNumberFormat="1" applyFont="1" applyFill="1" applyBorder="1" applyAlignment="1">
      <alignment horizontal="right" vertical="center"/>
    </xf>
    <xf numFmtId="167" fontId="44" fillId="10" borderId="0" xfId="6" applyNumberFormat="1" applyFont="1" applyFill="1" applyBorder="1" applyAlignment="1">
      <alignment horizontal="right" vertical="top" wrapText="1"/>
    </xf>
    <xf numFmtId="0" fontId="49" fillId="0" borderId="0" xfId="24" applyFont="1" applyFill="1" applyBorder="1" applyAlignment="1">
      <alignment horizontal="left" vertical="top" wrapText="1" indent="1"/>
    </xf>
    <xf numFmtId="0" fontId="49" fillId="0" borderId="84" xfId="27" applyFont="1" applyFill="1" applyBorder="1" applyAlignment="1">
      <alignment horizontal="left" vertical="top" wrapText="1"/>
    </xf>
    <xf numFmtId="3" fontId="44" fillId="0" borderId="84" xfId="28" applyNumberFormat="1" applyFont="1" applyFill="1" applyBorder="1" applyAlignment="1">
      <alignment horizontal="right" vertical="center"/>
    </xf>
    <xf numFmtId="3" fontId="44" fillId="0" borderId="84" xfId="29" applyNumberFormat="1" applyFont="1" applyFill="1" applyBorder="1" applyAlignment="1">
      <alignment horizontal="right" vertical="center"/>
    </xf>
    <xf numFmtId="166" fontId="0" fillId="2" borderId="0" xfId="7" applyNumberFormat="1" applyFont="1" applyFill="1"/>
    <xf numFmtId="166" fontId="0" fillId="2" borderId="0" xfId="7" applyNumberFormat="1" applyFont="1" applyFill="1" applyBorder="1"/>
    <xf numFmtId="166" fontId="0" fillId="0" borderId="0" xfId="7" applyNumberFormat="1" applyFont="1"/>
    <xf numFmtId="166" fontId="47" fillId="12" borderId="0" xfId="7" applyNumberFormat="1" applyFont="1" applyFill="1" applyBorder="1" applyAlignment="1">
      <alignment horizontal="center" wrapText="1"/>
    </xf>
    <xf numFmtId="166" fontId="47" fillId="12" borderId="87" xfId="7" applyNumberFormat="1" applyFont="1" applyFill="1" applyBorder="1" applyAlignment="1">
      <alignment horizontal="center" wrapText="1"/>
    </xf>
    <xf numFmtId="3" fontId="45" fillId="9" borderId="0" xfId="3" applyNumberFormat="1" applyFont="1" applyFill="1" applyBorder="1" applyAlignment="1">
      <alignment horizontal="left"/>
    </xf>
    <xf numFmtId="3" fontId="50" fillId="2" borderId="0" xfId="0" applyNumberFormat="1" applyFont="1" applyFill="1" applyBorder="1" applyAlignment="1">
      <alignment horizontal="left"/>
    </xf>
    <xf numFmtId="0" fontId="51" fillId="0" borderId="0" xfId="30" applyFont="1"/>
    <xf numFmtId="0" fontId="9" fillId="0" borderId="0" xfId="30"/>
    <xf numFmtId="0" fontId="44" fillId="9" borderId="76" xfId="9" applyFont="1" applyFill="1" applyBorder="1" applyAlignment="1">
      <alignment horizontal="center" vertical="center" wrapText="1"/>
    </xf>
    <xf numFmtId="17" fontId="37" fillId="8" borderId="79" xfId="0" applyNumberFormat="1" applyFont="1" applyFill="1" applyBorder="1"/>
    <xf numFmtId="167" fontId="44" fillId="0" borderId="103" xfId="6" applyNumberFormat="1" applyFont="1" applyFill="1" applyBorder="1" applyAlignment="1">
      <alignment vertical="top"/>
    </xf>
    <xf numFmtId="167" fontId="44" fillId="0" borderId="0" xfId="6" applyNumberFormat="1" applyFont="1" applyFill="1" applyBorder="1" applyAlignment="1">
      <alignment horizontal="right" vertical="center"/>
    </xf>
    <xf numFmtId="167" fontId="44" fillId="0" borderId="105" xfId="6" applyNumberFormat="1" applyFont="1" applyFill="1" applyBorder="1" applyAlignment="1">
      <alignment horizontal="right" vertical="center"/>
    </xf>
    <xf numFmtId="167" fontId="44" fillId="0" borderId="84" xfId="6" applyNumberFormat="1" applyFont="1" applyFill="1" applyBorder="1" applyAlignment="1">
      <alignment horizontal="right" vertical="center"/>
    </xf>
    <xf numFmtId="167" fontId="44" fillId="0" borderId="107" xfId="6" applyNumberFormat="1" applyFont="1" applyFill="1" applyBorder="1" applyAlignment="1">
      <alignment horizontal="right" vertical="center"/>
    </xf>
    <xf numFmtId="3" fontId="44" fillId="0" borderId="0" xfId="12" applyNumberFormat="1" applyFont="1" applyFill="1" applyBorder="1" applyAlignment="1">
      <alignment horizontal="right" vertical="center" wrapText="1"/>
    </xf>
    <xf numFmtId="4" fontId="44" fillId="0" borderId="0" xfId="12" applyNumberFormat="1" applyFont="1" applyFill="1" applyBorder="1" applyAlignment="1">
      <alignment horizontal="right" vertical="center" wrapText="1"/>
    </xf>
    <xf numFmtId="4" fontId="44" fillId="0" borderId="0" xfId="37" applyNumberFormat="1" applyFont="1" applyFill="1" applyBorder="1" applyAlignment="1">
      <alignment horizontal="right" vertical="center" wrapText="1"/>
    </xf>
    <xf numFmtId="4" fontId="44" fillId="0" borderId="0" xfId="38" applyNumberFormat="1" applyFont="1" applyFill="1" applyBorder="1" applyAlignment="1">
      <alignment horizontal="right" vertical="center" wrapText="1"/>
    </xf>
    <xf numFmtId="3" fontId="44" fillId="0" borderId="0" xfId="39" applyNumberFormat="1" applyFont="1" applyFill="1" applyBorder="1" applyAlignment="1">
      <alignment horizontal="right" vertical="center" wrapText="1"/>
    </xf>
    <xf numFmtId="4" fontId="44" fillId="0" borderId="0" xfId="39" applyNumberFormat="1" applyFont="1" applyFill="1" applyBorder="1" applyAlignment="1">
      <alignment horizontal="right" vertical="center" wrapText="1"/>
    </xf>
    <xf numFmtId="4" fontId="44" fillId="0" borderId="0" xfId="40" applyNumberFormat="1" applyFont="1" applyFill="1" applyBorder="1" applyAlignment="1">
      <alignment horizontal="right" vertical="center" wrapText="1"/>
    </xf>
    <xf numFmtId="4" fontId="44" fillId="0" borderId="0" xfId="41" applyNumberFormat="1" applyFont="1" applyFill="1" applyBorder="1" applyAlignment="1">
      <alignment horizontal="right" vertical="center" wrapText="1"/>
    </xf>
    <xf numFmtId="3" fontId="45" fillId="13" borderId="80" xfId="3" applyNumberFormat="1" applyFont="1" applyFill="1" applyBorder="1" applyAlignment="1">
      <alignment horizontal="right"/>
    </xf>
    <xf numFmtId="0" fontId="51" fillId="0" borderId="0" xfId="30" applyFont="1" applyAlignment="1">
      <alignment horizontal="left"/>
    </xf>
    <xf numFmtId="3" fontId="51" fillId="0" borderId="0" xfId="30" applyNumberFormat="1" applyFont="1" applyAlignment="1">
      <alignment horizontal="left"/>
    </xf>
    <xf numFmtId="0" fontId="44" fillId="9" borderId="111" xfId="9" applyFont="1" applyFill="1" applyBorder="1" applyAlignment="1">
      <alignment horizontal="center" vertical="center" wrapText="1"/>
    </xf>
    <xf numFmtId="0" fontId="44" fillId="9" borderId="112" xfId="9" applyFont="1" applyFill="1" applyBorder="1" applyAlignment="1">
      <alignment horizontal="center" vertical="center" wrapText="1"/>
    </xf>
    <xf numFmtId="17" fontId="37" fillId="8" borderId="113" xfId="0" applyNumberFormat="1" applyFont="1" applyFill="1" applyBorder="1"/>
    <xf numFmtId="17" fontId="37" fillId="8" borderId="90" xfId="0" applyNumberFormat="1" applyFont="1" applyFill="1" applyBorder="1"/>
    <xf numFmtId="3" fontId="9" fillId="0" borderId="0" xfId="30" applyNumberFormat="1"/>
    <xf numFmtId="167" fontId="0" fillId="0" borderId="0" xfId="6" applyNumberFormat="1" applyFont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7" fontId="51" fillId="0" borderId="0" xfId="6" applyNumberFormat="1" applyFont="1" applyAlignment="1">
      <alignment horizontal="left"/>
    </xf>
    <xf numFmtId="0" fontId="51" fillId="0" borderId="0" xfId="30" applyFont="1" applyAlignment="1">
      <alignment horizontal="center" vertical="center"/>
    </xf>
    <xf numFmtId="0" fontId="39" fillId="0" borderId="0" xfId="0" applyFont="1"/>
    <xf numFmtId="167" fontId="44" fillId="9" borderId="111" xfId="6" applyNumberFormat="1" applyFont="1" applyFill="1" applyBorder="1" applyAlignment="1">
      <alignment horizontal="center" vertical="center" wrapText="1"/>
    </xf>
    <xf numFmtId="0" fontId="44" fillId="9" borderId="124" xfId="9" applyFont="1" applyFill="1" applyBorder="1" applyAlignment="1">
      <alignment horizontal="center" vertical="center" wrapText="1"/>
    </xf>
    <xf numFmtId="17" fontId="37" fillId="8" borderId="125" xfId="0" applyNumberFormat="1" applyFont="1" applyFill="1" applyBorder="1"/>
    <xf numFmtId="167" fontId="44" fillId="0" borderId="126" xfId="6" applyNumberFormat="1" applyFont="1" applyFill="1" applyBorder="1" applyAlignment="1">
      <alignment horizontal="right" vertical="center"/>
    </xf>
    <xf numFmtId="167" fontId="44" fillId="0" borderId="127" xfId="6" applyNumberFormat="1" applyFont="1" applyFill="1" applyBorder="1" applyAlignment="1">
      <alignment horizontal="right" vertical="center"/>
    </xf>
    <xf numFmtId="17" fontId="37" fillId="8" borderId="129" xfId="0" applyNumberFormat="1" applyFont="1" applyFill="1" applyBorder="1"/>
    <xf numFmtId="167" fontId="44" fillId="0" borderId="114" xfId="6" applyNumberFormat="1" applyFont="1" applyFill="1" applyBorder="1" applyAlignment="1">
      <alignment horizontal="right" vertical="center"/>
    </xf>
    <xf numFmtId="167" fontId="44" fillId="0" borderId="115" xfId="6" applyNumberFormat="1" applyFont="1" applyFill="1" applyBorder="1" applyAlignment="1">
      <alignment horizontal="right" vertical="center"/>
    </xf>
    <xf numFmtId="17" fontId="37" fillId="8" borderId="130" xfId="0" applyNumberFormat="1" applyFont="1" applyFill="1" applyBorder="1"/>
    <xf numFmtId="167" fontId="44" fillId="0" borderId="116" xfId="6" applyNumberFormat="1" applyFont="1" applyFill="1" applyBorder="1" applyAlignment="1">
      <alignment horizontal="right" vertical="center"/>
    </xf>
    <xf numFmtId="167" fontId="44" fillId="0" borderId="117" xfId="6" applyNumberFormat="1" applyFont="1" applyFill="1" applyBorder="1" applyAlignment="1">
      <alignment horizontal="right" vertical="center"/>
    </xf>
    <xf numFmtId="167" fontId="9" fillId="0" borderId="0" xfId="6" applyNumberFormat="1" applyFont="1"/>
    <xf numFmtId="0" fontId="9" fillId="0" borderId="0" xfId="30" applyAlignment="1">
      <alignment horizontal="center" vertical="center"/>
    </xf>
    <xf numFmtId="0" fontId="44" fillId="9" borderId="137" xfId="9" applyFont="1" applyFill="1" applyBorder="1" applyAlignment="1">
      <alignment horizontal="center" vertical="center" wrapText="1"/>
    </xf>
    <xf numFmtId="0" fontId="41" fillId="4" borderId="138" xfId="0" applyFont="1" applyFill="1" applyBorder="1" applyAlignment="1">
      <alignment horizontal="center" vertical="center" wrapText="1"/>
    </xf>
    <xf numFmtId="3" fontId="41" fillId="4" borderId="17" xfId="0" applyNumberFormat="1" applyFont="1" applyFill="1" applyBorder="1" applyAlignment="1">
      <alignment horizontal="right" vertical="center"/>
    </xf>
    <xf numFmtId="0" fontId="44" fillId="0" borderId="0" xfId="46" applyFont="1" applyFill="1" applyBorder="1" applyAlignment="1">
      <alignment horizontal="left" vertical="top" wrapText="1"/>
    </xf>
    <xf numFmtId="0" fontId="44" fillId="0" borderId="0" xfId="15" applyFont="1" applyFill="1" applyBorder="1" applyAlignment="1">
      <alignment horizontal="left" vertical="top" wrapText="1"/>
    </xf>
    <xf numFmtId="0" fontId="44" fillId="9" borderId="0" xfId="15" applyFont="1" applyFill="1" applyBorder="1" applyAlignment="1">
      <alignment horizontal="left" vertical="top" wrapText="1"/>
    </xf>
    <xf numFmtId="0" fontId="44" fillId="10" borderId="0" xfId="15" applyFont="1" applyFill="1" applyBorder="1" applyAlignment="1">
      <alignment horizontal="left" vertical="top" wrapText="1"/>
    </xf>
    <xf numFmtId="0" fontId="46" fillId="9" borderId="0" xfId="15" applyFont="1" applyFill="1" applyBorder="1" applyAlignment="1">
      <alignment horizontal="left" vertical="top" wrapText="1"/>
    </xf>
    <xf numFmtId="0" fontId="44" fillId="0" borderId="144" xfId="55" applyFont="1" applyFill="1" applyBorder="1" applyAlignment="1">
      <alignment horizontal="left" vertical="top" wrapText="1"/>
    </xf>
    <xf numFmtId="0" fontId="44" fillId="9" borderId="156" xfId="9" applyFont="1" applyFill="1" applyBorder="1" applyAlignment="1">
      <alignment horizontal="center" vertical="center" wrapText="1"/>
    </xf>
    <xf numFmtId="0" fontId="44" fillId="9" borderId="157" xfId="9" applyFont="1" applyFill="1" applyBorder="1" applyAlignment="1">
      <alignment horizontal="center" vertical="center" wrapText="1"/>
    </xf>
    <xf numFmtId="0" fontId="44" fillId="9" borderId="158" xfId="9" applyFont="1" applyFill="1" applyBorder="1" applyAlignment="1">
      <alignment horizontal="center" vertical="center" wrapText="1"/>
    </xf>
    <xf numFmtId="0" fontId="44" fillId="9" borderId="159" xfId="9" applyFont="1" applyFill="1" applyBorder="1" applyAlignment="1">
      <alignment horizontal="center" vertical="center" wrapText="1"/>
    </xf>
    <xf numFmtId="0" fontId="44" fillId="9" borderId="97" xfId="9" applyFont="1" applyFill="1" applyBorder="1" applyAlignment="1">
      <alignment horizontal="center" vertical="center" wrapText="1"/>
    </xf>
    <xf numFmtId="0" fontId="44" fillId="9" borderId="160" xfId="9" applyFont="1" applyFill="1" applyBorder="1" applyAlignment="1">
      <alignment horizontal="center" vertical="center" wrapText="1"/>
    </xf>
    <xf numFmtId="3" fontId="41" fillId="8" borderId="0" xfId="0" applyNumberFormat="1" applyFont="1" applyFill="1" applyBorder="1" applyAlignment="1">
      <alignment horizontal="right" vertical="center"/>
    </xf>
    <xf numFmtId="0" fontId="44" fillId="0" borderId="0" xfId="63" applyFont="1" applyFill="1" applyBorder="1" applyAlignment="1">
      <alignment horizontal="left" vertical="top" wrapText="1"/>
    </xf>
    <xf numFmtId="0" fontId="44" fillId="0" borderId="169" xfId="68" applyFont="1" applyFill="1" applyBorder="1" applyAlignment="1">
      <alignment horizontal="left" vertical="top" wrapText="1"/>
    </xf>
    <xf numFmtId="0" fontId="32" fillId="9" borderId="0" xfId="8" applyFont="1" applyFill="1" applyBorder="1" applyAlignment="1">
      <alignment horizontal="center" wrapText="1"/>
    </xf>
    <xf numFmtId="0" fontId="53" fillId="8" borderId="80" xfId="73" applyFont="1" applyFill="1" applyBorder="1" applyAlignment="1">
      <alignment horizontal="right" vertical="center" wrapText="1"/>
    </xf>
    <xf numFmtId="3" fontId="41" fillId="8" borderId="80" xfId="0" applyNumberFormat="1" applyFont="1" applyFill="1" applyBorder="1" applyAlignment="1">
      <alignment horizontal="center" vertical="center"/>
    </xf>
    <xf numFmtId="3" fontId="53" fillId="8" borderId="80" xfId="61" applyNumberFormat="1" applyFont="1" applyFill="1" applyBorder="1" applyAlignment="1">
      <alignment horizontal="right" vertical="center"/>
    </xf>
    <xf numFmtId="3" fontId="44" fillId="0" borderId="80" xfId="64" applyNumberFormat="1" applyFont="1" applyFill="1" applyBorder="1" applyAlignment="1">
      <alignment horizontal="right" vertical="center"/>
    </xf>
    <xf numFmtId="3" fontId="44" fillId="0" borderId="80" xfId="66" applyNumberFormat="1" applyFont="1" applyFill="1" applyBorder="1" applyAlignment="1">
      <alignment horizontal="right" vertical="center"/>
    </xf>
    <xf numFmtId="3" fontId="44" fillId="0" borderId="181" xfId="69" applyNumberFormat="1" applyFont="1" applyFill="1" applyBorder="1" applyAlignment="1">
      <alignment horizontal="right" vertical="center"/>
    </xf>
    <xf numFmtId="3" fontId="44" fillId="0" borderId="181" xfId="71" applyNumberFormat="1" applyFont="1" applyFill="1" applyBorder="1" applyAlignment="1">
      <alignment horizontal="right" vertical="center"/>
    </xf>
    <xf numFmtId="0" fontId="44" fillId="0" borderId="80" xfId="63" applyFont="1" applyFill="1" applyBorder="1" applyAlignment="1">
      <alignment horizontal="left" vertical="top" wrapText="1"/>
    </xf>
    <xf numFmtId="0" fontId="44" fillId="0" borderId="181" xfId="68" applyFont="1" applyFill="1" applyBorder="1" applyAlignment="1">
      <alignment horizontal="left" vertical="top" wrapText="1"/>
    </xf>
    <xf numFmtId="0" fontId="44" fillId="9" borderId="80" xfId="9" applyFont="1" applyFill="1" applyBorder="1" applyAlignment="1">
      <alignment horizontal="center" vertical="center" wrapText="1"/>
    </xf>
    <xf numFmtId="0" fontId="44" fillId="9" borderId="82" xfId="9" applyFont="1" applyFill="1" applyBorder="1" applyAlignment="1">
      <alignment horizontal="center" vertical="center" wrapText="1"/>
    </xf>
    <xf numFmtId="0" fontId="37" fillId="8" borderId="189" xfId="74" applyFont="1" applyFill="1" applyBorder="1" applyAlignment="1">
      <alignment horizontal="center"/>
    </xf>
    <xf numFmtId="3" fontId="44" fillId="0" borderId="80" xfId="75" applyNumberFormat="1" applyFont="1" applyFill="1" applyBorder="1" applyAlignment="1">
      <alignment horizontal="right" vertical="center"/>
    </xf>
    <xf numFmtId="3" fontId="44" fillId="0" borderId="80" xfId="77" applyNumberFormat="1" applyFont="1" applyFill="1" applyBorder="1" applyAlignment="1">
      <alignment horizontal="right" vertical="center"/>
    </xf>
    <xf numFmtId="3" fontId="44" fillId="0" borderId="82" xfId="77" applyNumberFormat="1" applyFont="1" applyFill="1" applyBorder="1" applyAlignment="1">
      <alignment horizontal="right" vertical="center"/>
    </xf>
    <xf numFmtId="0" fontId="37" fillId="8" borderId="189" xfId="79" applyFont="1" applyFill="1" applyBorder="1" applyAlignment="1">
      <alignment horizontal="center"/>
    </xf>
    <xf numFmtId="3" fontId="44" fillId="0" borderId="80" xfId="80" applyNumberFormat="1" applyFont="1" applyFill="1" applyBorder="1" applyAlignment="1">
      <alignment horizontal="right" vertical="center"/>
    </xf>
    <xf numFmtId="3" fontId="44" fillId="0" borderId="80" xfId="82" applyNumberFormat="1" applyFont="1" applyFill="1" applyBorder="1" applyAlignment="1">
      <alignment horizontal="right" vertical="center"/>
    </xf>
    <xf numFmtId="3" fontId="44" fillId="0" borderId="82" xfId="82" applyNumberFormat="1" applyFont="1" applyFill="1" applyBorder="1" applyAlignment="1">
      <alignment horizontal="right" vertical="center"/>
    </xf>
    <xf numFmtId="3" fontId="44" fillId="0" borderId="190" xfId="85" applyNumberFormat="1" applyFont="1" applyFill="1" applyBorder="1" applyAlignment="1">
      <alignment horizontal="right" vertical="center"/>
    </xf>
    <xf numFmtId="3" fontId="44" fillId="0" borderId="190" xfId="87" applyNumberFormat="1" applyFont="1" applyFill="1" applyBorder="1" applyAlignment="1">
      <alignment horizontal="right" vertical="center"/>
    </xf>
    <xf numFmtId="0" fontId="44" fillId="9" borderId="196" xfId="9" applyFont="1" applyFill="1" applyBorder="1" applyAlignment="1">
      <alignment horizontal="center" vertical="center" wrapText="1"/>
    </xf>
    <xf numFmtId="0" fontId="44" fillId="9" borderId="197" xfId="9" applyFont="1" applyFill="1" applyBorder="1" applyAlignment="1">
      <alignment horizontal="center" vertical="center" wrapText="1"/>
    </xf>
    <xf numFmtId="17" fontId="37" fillId="8" borderId="113" xfId="0" applyNumberFormat="1" applyFont="1" applyFill="1" applyBorder="1" applyAlignment="1">
      <alignment horizontal="right" vertical="center"/>
    </xf>
    <xf numFmtId="17" fontId="37" fillId="8" borderId="90" xfId="0" applyNumberFormat="1" applyFont="1" applyFill="1" applyBorder="1" applyAlignment="1">
      <alignment vertical="center"/>
    </xf>
    <xf numFmtId="17" fontId="37" fillId="8" borderId="198" xfId="0" applyNumberFormat="1" applyFont="1" applyFill="1" applyBorder="1" applyAlignment="1">
      <alignment vertical="center"/>
    </xf>
    <xf numFmtId="3" fontId="44" fillId="0" borderId="199" xfId="80" applyNumberFormat="1" applyFont="1" applyFill="1" applyBorder="1" applyAlignment="1">
      <alignment horizontal="right" vertical="center"/>
    </xf>
    <xf numFmtId="3" fontId="44" fillId="0" borderId="199" xfId="82" applyNumberFormat="1" applyFont="1" applyFill="1" applyBorder="1" applyAlignment="1">
      <alignment horizontal="right" vertical="center"/>
    </xf>
    <xf numFmtId="3" fontId="44" fillId="0" borderId="201" xfId="82" applyNumberFormat="1" applyFont="1" applyFill="1" applyBorder="1" applyAlignment="1">
      <alignment horizontal="right" vertical="center"/>
    </xf>
    <xf numFmtId="0" fontId="44" fillId="9" borderId="206" xfId="9" applyFont="1" applyFill="1" applyBorder="1" applyAlignment="1">
      <alignment horizontal="center" vertical="center" wrapText="1"/>
    </xf>
    <xf numFmtId="17" fontId="37" fillId="8" borderId="198" xfId="0" applyNumberFormat="1" applyFont="1" applyFill="1" applyBorder="1"/>
    <xf numFmtId="3" fontId="44" fillId="0" borderId="207" xfId="80" applyNumberFormat="1" applyFont="1" applyFill="1" applyBorder="1" applyAlignment="1">
      <alignment horizontal="right" vertical="center"/>
    </xf>
    <xf numFmtId="3" fontId="44" fillId="0" borderId="207" xfId="82" applyNumberFormat="1" applyFont="1" applyFill="1" applyBorder="1" applyAlignment="1">
      <alignment horizontal="right" vertical="center"/>
    </xf>
    <xf numFmtId="3" fontId="44" fillId="0" borderId="208" xfId="82" applyNumberFormat="1" applyFont="1" applyFill="1" applyBorder="1" applyAlignment="1">
      <alignment horizontal="right" vertical="center"/>
    </xf>
    <xf numFmtId="165" fontId="23" fillId="0" borderId="0" xfId="0" applyNumberFormat="1" applyFont="1" applyBorder="1" applyAlignment="1">
      <alignment horizontal="left" vertical="center" wrapText="1"/>
    </xf>
    <xf numFmtId="165" fontId="23" fillId="0" borderId="0" xfId="3" applyNumberFormat="1" applyFont="1" applyBorder="1" applyAlignment="1">
      <alignment horizontal="right" vertical="center" wrapText="1"/>
    </xf>
    <xf numFmtId="0" fontId="0" fillId="0" borderId="0" xfId="3" applyFont="1"/>
    <xf numFmtId="165" fontId="23" fillId="0" borderId="0" xfId="3" applyNumberFormat="1" applyFont="1" applyBorder="1" applyAlignment="1">
      <alignment horizontal="left" vertical="center" wrapText="1"/>
    </xf>
    <xf numFmtId="3" fontId="0" fillId="0" borderId="0" xfId="0" applyNumberFormat="1"/>
    <xf numFmtId="3" fontId="0" fillId="2" borderId="0" xfId="0" applyNumberFormat="1" applyFill="1"/>
    <xf numFmtId="0" fontId="55" fillId="2" borderId="0" xfId="0" applyFont="1" applyFill="1"/>
    <xf numFmtId="0" fontId="55" fillId="2" borderId="0" xfId="0" applyFont="1" applyFill="1" applyBorder="1"/>
    <xf numFmtId="0" fontId="54" fillId="9" borderId="74" xfId="9" applyFont="1" applyFill="1" applyBorder="1" applyAlignment="1">
      <alignment horizontal="center" vertical="center" wrapText="1"/>
    </xf>
    <xf numFmtId="0" fontId="55" fillId="0" borderId="0" xfId="0" applyFont="1"/>
    <xf numFmtId="0" fontId="56" fillId="0" borderId="0" xfId="1" applyFont="1"/>
    <xf numFmtId="170" fontId="0" fillId="0" borderId="0" xfId="0" applyNumberFormat="1"/>
    <xf numFmtId="167" fontId="0" fillId="0" borderId="0" xfId="0" applyNumberFormat="1"/>
    <xf numFmtId="168" fontId="9" fillId="0" borderId="0" xfId="30" applyNumberFormat="1"/>
    <xf numFmtId="167" fontId="9" fillId="0" borderId="0" xfId="30" applyNumberFormat="1"/>
    <xf numFmtId="3" fontId="57" fillId="0" borderId="0" xfId="66" applyNumberFormat="1" applyFont="1" applyFill="1" applyBorder="1" applyAlignment="1">
      <alignment horizontal="right" vertical="center"/>
    </xf>
    <xf numFmtId="0" fontId="21" fillId="2" borderId="0" xfId="1" applyFont="1" applyFill="1" applyAlignment="1">
      <alignment horizontal="right"/>
    </xf>
    <xf numFmtId="3" fontId="37" fillId="8" borderId="96" xfId="0" applyNumberFormat="1" applyFont="1" applyFill="1" applyBorder="1" applyAlignment="1">
      <alignment horizontal="center" vertical="center" wrapText="1"/>
    </xf>
    <xf numFmtId="3" fontId="37" fillId="8" borderId="183" xfId="0" applyNumberFormat="1" applyFont="1" applyFill="1" applyBorder="1" applyAlignment="1">
      <alignment horizontal="center" vertical="center" wrapText="1"/>
    </xf>
    <xf numFmtId="3" fontId="37" fillId="8" borderId="180" xfId="0" applyNumberFormat="1" applyFont="1" applyFill="1" applyBorder="1" applyAlignment="1">
      <alignment horizontal="center" vertical="center" wrapText="1"/>
    </xf>
    <xf numFmtId="0" fontId="16" fillId="2" borderId="0" xfId="1" applyFill="1" applyBorder="1" applyAlignment="1">
      <alignment horizontal="right"/>
    </xf>
    <xf numFmtId="3" fontId="32" fillId="9" borderId="80" xfId="3" applyNumberFormat="1" applyFont="1" applyFill="1" applyBorder="1" applyAlignment="1">
      <alignment horizontal="right"/>
    </xf>
    <xf numFmtId="166" fontId="32" fillId="9" borderId="80" xfId="7" applyNumberFormat="1" applyFont="1" applyFill="1" applyBorder="1" applyAlignment="1">
      <alignment horizontal="right"/>
    </xf>
    <xf numFmtId="3" fontId="32" fillId="0" borderId="0" xfId="11" applyNumberFormat="1" applyFont="1" applyFill="1" applyBorder="1" applyAlignment="1">
      <alignment horizontal="right" vertical="center" wrapText="1"/>
    </xf>
    <xf numFmtId="166" fontId="32" fillId="0" borderId="0" xfId="12" applyNumberFormat="1" applyFont="1" applyFill="1" applyBorder="1" applyAlignment="1">
      <alignment horizontal="right" vertical="center" wrapText="1"/>
    </xf>
    <xf numFmtId="3" fontId="32" fillId="0" borderId="0" xfId="14" applyNumberFormat="1" applyFont="1" applyFill="1" applyBorder="1" applyAlignment="1">
      <alignment horizontal="right" vertical="center" wrapText="1"/>
    </xf>
    <xf numFmtId="166" fontId="32" fillId="9" borderId="80" xfId="3" applyNumberFormat="1" applyFont="1" applyFill="1" applyBorder="1" applyAlignment="1">
      <alignment horizontal="right"/>
    </xf>
    <xf numFmtId="165" fontId="0" fillId="0" borderId="0" xfId="0" applyNumberFormat="1"/>
    <xf numFmtId="170" fontId="0" fillId="0" borderId="0" xfId="0" applyNumberFormat="1" applyBorder="1"/>
    <xf numFmtId="3" fontId="32" fillId="14" borderId="210" xfId="0" applyNumberFormat="1" applyFont="1" applyFill="1" applyBorder="1" applyAlignment="1">
      <alignment horizontal="right" vertical="center"/>
    </xf>
    <xf numFmtId="3" fontId="32" fillId="11" borderId="82" xfId="3" applyNumberFormat="1" applyFont="1" applyFill="1" applyBorder="1" applyAlignment="1">
      <alignment horizontal="right"/>
    </xf>
    <xf numFmtId="165" fontId="32" fillId="0" borderId="84" xfId="17" applyNumberFormat="1" applyFont="1" applyFill="1" applyBorder="1" applyAlignment="1">
      <alignment horizontal="right" vertical="center" wrapText="1"/>
    </xf>
    <xf numFmtId="3" fontId="32" fillId="11" borderId="80" xfId="3" applyNumberFormat="1" applyFont="1" applyFill="1" applyBorder="1" applyAlignment="1">
      <alignment horizontal="right"/>
    </xf>
    <xf numFmtId="3" fontId="32" fillId="0" borderId="84" xfId="17" applyNumberFormat="1" applyFont="1" applyFill="1" applyBorder="1" applyAlignment="1">
      <alignment horizontal="right" vertical="center" wrapText="1"/>
    </xf>
    <xf numFmtId="3" fontId="32" fillId="2" borderId="80" xfId="3" applyNumberFormat="1" applyFont="1" applyFill="1" applyBorder="1" applyAlignment="1">
      <alignment horizontal="right"/>
    </xf>
    <xf numFmtId="3" fontId="52" fillId="9" borderId="80" xfId="3" applyNumberFormat="1" applyFont="1" applyFill="1" applyBorder="1" applyAlignment="1">
      <alignment horizontal="right"/>
    </xf>
    <xf numFmtId="3" fontId="52" fillId="0" borderId="0" xfId="11" applyNumberFormat="1" applyFont="1" applyFill="1" applyBorder="1" applyAlignment="1">
      <alignment horizontal="right" vertical="center" wrapText="1"/>
    </xf>
    <xf numFmtId="3" fontId="52" fillId="0" borderId="0" xfId="14" applyNumberFormat="1" applyFont="1" applyFill="1" applyBorder="1" applyAlignment="1">
      <alignment horizontal="right" vertical="center" wrapText="1"/>
    </xf>
    <xf numFmtId="3" fontId="52" fillId="14" borderId="210" xfId="0" applyNumberFormat="1" applyFont="1" applyFill="1" applyBorder="1" applyAlignment="1">
      <alignment horizontal="right" vertical="center"/>
    </xf>
    <xf numFmtId="3" fontId="52" fillId="11" borderId="80" xfId="3" applyNumberFormat="1" applyFont="1" applyFill="1" applyBorder="1" applyAlignment="1">
      <alignment horizontal="right"/>
    </xf>
    <xf numFmtId="3" fontId="52" fillId="11" borderId="82" xfId="3" applyNumberFormat="1" applyFont="1" applyFill="1" applyBorder="1" applyAlignment="1">
      <alignment horizontal="right"/>
    </xf>
    <xf numFmtId="165" fontId="52" fillId="0" borderId="84" xfId="17" applyNumberFormat="1" applyFont="1" applyFill="1" applyBorder="1" applyAlignment="1">
      <alignment horizontal="right" vertical="center" wrapText="1"/>
    </xf>
    <xf numFmtId="3" fontId="32" fillId="0" borderId="0" xfId="26" applyNumberFormat="1" applyFont="1" applyFill="1" applyBorder="1" applyAlignment="1">
      <alignment horizontal="right" vertical="center"/>
    </xf>
    <xf numFmtId="167" fontId="32" fillId="10" borderId="0" xfId="6" applyNumberFormat="1" applyFont="1" applyFill="1" applyBorder="1" applyAlignment="1">
      <alignment horizontal="right" vertical="top" wrapText="1"/>
    </xf>
    <xf numFmtId="3" fontId="32" fillId="0" borderId="0" xfId="25" applyNumberFormat="1" applyFont="1" applyFill="1" applyBorder="1" applyAlignment="1">
      <alignment horizontal="right" vertical="center"/>
    </xf>
    <xf numFmtId="3" fontId="32" fillId="0" borderId="84" xfId="28" applyNumberFormat="1" applyFont="1" applyFill="1" applyBorder="1" applyAlignment="1">
      <alignment horizontal="right" vertical="center"/>
    </xf>
    <xf numFmtId="3" fontId="32" fillId="0" borderId="84" xfId="29" applyNumberFormat="1" applyFont="1" applyFill="1" applyBorder="1" applyAlignment="1">
      <alignment horizontal="right" vertical="center"/>
    </xf>
    <xf numFmtId="166" fontId="0" fillId="0" borderId="0" xfId="0" applyNumberFormat="1"/>
    <xf numFmtId="4" fontId="9" fillId="0" borderId="0" xfId="30" applyNumberFormat="1"/>
    <xf numFmtId="167" fontId="44" fillId="0" borderId="115" xfId="6" applyNumberFormat="1" applyFont="1" applyFill="1" applyBorder="1" applyAlignment="1">
      <alignment horizontal="center" vertical="center"/>
    </xf>
    <xf numFmtId="167" fontId="44" fillId="0" borderId="117" xfId="6" applyNumberFormat="1" applyFont="1" applyFill="1" applyBorder="1" applyAlignment="1">
      <alignment horizontal="center" vertical="center"/>
    </xf>
    <xf numFmtId="165" fontId="9" fillId="0" borderId="0" xfId="30" applyNumberFormat="1"/>
    <xf numFmtId="167" fontId="9" fillId="0" borderId="0" xfId="6" applyNumberFormat="1" applyFont="1" applyBorder="1"/>
    <xf numFmtId="0" fontId="9" fillId="0" borderId="0" xfId="30" applyBorder="1" applyAlignment="1">
      <alignment horizontal="center" vertical="center"/>
    </xf>
    <xf numFmtId="0" fontId="9" fillId="0" borderId="0" xfId="30" applyBorder="1"/>
    <xf numFmtId="167" fontId="44" fillId="2" borderId="0" xfId="6" applyNumberFormat="1" applyFont="1" applyFill="1" applyBorder="1" applyAlignment="1">
      <alignment horizontal="right" vertical="center"/>
    </xf>
    <xf numFmtId="165" fontId="44" fillId="2" borderId="0" xfId="31" applyNumberFormat="1" applyFont="1" applyFill="1" applyBorder="1" applyAlignment="1">
      <alignment horizontal="center" vertical="center"/>
    </xf>
    <xf numFmtId="165" fontId="44" fillId="2" borderId="0" xfId="32" applyNumberFormat="1" applyFont="1" applyFill="1" applyBorder="1" applyAlignment="1">
      <alignment horizontal="center" vertical="center"/>
    </xf>
    <xf numFmtId="167" fontId="44" fillId="2" borderId="0" xfId="6" applyNumberFormat="1" applyFont="1" applyFill="1" applyBorder="1" applyAlignment="1">
      <alignment horizontal="center" vertical="center"/>
    </xf>
    <xf numFmtId="165" fontId="44" fillId="2" borderId="0" xfId="33" applyNumberFormat="1" applyFont="1" applyFill="1" applyBorder="1" applyAlignment="1">
      <alignment horizontal="center" vertical="center"/>
    </xf>
    <xf numFmtId="3" fontId="32" fillId="0" borderId="0" xfId="48" applyNumberFormat="1" applyFont="1" applyFill="1" applyBorder="1" applyAlignment="1">
      <alignment horizontal="right" vertical="center"/>
    </xf>
    <xf numFmtId="169" fontId="32" fillId="0" borderId="0" xfId="49" applyNumberFormat="1" applyFont="1" applyFill="1" applyBorder="1" applyAlignment="1">
      <alignment horizontal="right" vertical="center"/>
    </xf>
    <xf numFmtId="169" fontId="32" fillId="0" borderId="141" xfId="50" applyNumberFormat="1" applyFont="1" applyFill="1" applyBorder="1" applyAlignment="1">
      <alignment horizontal="right" vertical="center"/>
    </xf>
    <xf numFmtId="3" fontId="32" fillId="0" borderId="0" xfId="51" applyNumberFormat="1" applyFont="1" applyFill="1" applyBorder="1" applyAlignment="1">
      <alignment horizontal="right" vertical="center"/>
    </xf>
    <xf numFmtId="3" fontId="32" fillId="0" borderId="0" xfId="47" applyNumberFormat="1" applyFont="1" applyFill="1" applyBorder="1" applyAlignment="1">
      <alignment horizontal="right" vertical="center"/>
    </xf>
    <xf numFmtId="3" fontId="41" fillId="4" borderId="17" xfId="0" applyNumberFormat="1" applyFont="1" applyFill="1" applyBorder="1" applyAlignment="1">
      <alignment horizontal="center" vertical="center"/>
    </xf>
    <xf numFmtId="166" fontId="41" fillId="4" borderId="17" xfId="7" applyNumberFormat="1" applyFont="1" applyFill="1" applyBorder="1" applyAlignment="1">
      <alignment horizontal="center" vertical="center"/>
    </xf>
    <xf numFmtId="166" fontId="41" fillId="4" borderId="139" xfId="7" applyNumberFormat="1" applyFont="1" applyFill="1" applyBorder="1" applyAlignment="1">
      <alignment horizontal="center" vertical="center"/>
    </xf>
    <xf numFmtId="3" fontId="32" fillId="9" borderId="0" xfId="54" applyNumberFormat="1" applyFont="1" applyFill="1" applyBorder="1" applyAlignment="1">
      <alignment horizontal="right" vertical="center"/>
    </xf>
    <xf numFmtId="3" fontId="32" fillId="9" borderId="0" xfId="51" applyNumberFormat="1" applyFont="1" applyFill="1" applyBorder="1" applyAlignment="1">
      <alignment horizontal="right" vertical="center"/>
    </xf>
    <xf numFmtId="0" fontId="58" fillId="0" borderId="0" xfId="0" applyFont="1"/>
    <xf numFmtId="3" fontId="32" fillId="10" borderId="0" xfId="51" applyNumberFormat="1" applyFont="1" applyFill="1" applyBorder="1" applyAlignment="1">
      <alignment horizontal="right" vertical="center"/>
    </xf>
    <xf numFmtId="3" fontId="32" fillId="10" borderId="0" xfId="54" applyNumberFormat="1" applyFont="1" applyFill="1" applyBorder="1" applyAlignment="1">
      <alignment horizontal="right" vertical="center"/>
    </xf>
    <xf numFmtId="3" fontId="32" fillId="0" borderId="0" xfId="54" applyNumberFormat="1" applyFont="1" applyFill="1" applyBorder="1" applyAlignment="1">
      <alignment horizontal="right" vertical="center"/>
    </xf>
    <xf numFmtId="3" fontId="32" fillId="0" borderId="144" xfId="56" applyNumberFormat="1" applyFont="1" applyFill="1" applyBorder="1" applyAlignment="1">
      <alignment horizontal="right" vertical="center"/>
    </xf>
    <xf numFmtId="3" fontId="48" fillId="8" borderId="105" xfId="59" applyNumberFormat="1" applyFont="1" applyFill="1" applyBorder="1" applyAlignment="1">
      <alignment horizontal="right" vertical="center"/>
    </xf>
    <xf numFmtId="3" fontId="32" fillId="0" borderId="105" xfId="64" applyNumberFormat="1" applyFont="1" applyFill="1" applyBorder="1" applyAlignment="1">
      <alignment horizontal="right" vertical="center"/>
    </xf>
    <xf numFmtId="3" fontId="32" fillId="0" borderId="170" xfId="69" applyNumberFormat="1" applyFont="1" applyFill="1" applyBorder="1" applyAlignment="1">
      <alignment horizontal="right" vertical="center"/>
    </xf>
    <xf numFmtId="3" fontId="48" fillId="8" borderId="0" xfId="61" applyNumberFormat="1" applyFont="1" applyFill="1" applyBorder="1" applyAlignment="1">
      <alignment horizontal="right" vertical="center"/>
    </xf>
    <xf numFmtId="3" fontId="32" fillId="0" borderId="0" xfId="66" applyNumberFormat="1" applyFont="1" applyFill="1" applyBorder="1" applyAlignment="1">
      <alignment horizontal="right" vertical="center"/>
    </xf>
    <xf numFmtId="3" fontId="32" fillId="0" borderId="169" xfId="71" applyNumberFormat="1" applyFont="1" applyFill="1" applyBorder="1" applyAlignment="1">
      <alignment horizontal="right" vertical="center"/>
    </xf>
    <xf numFmtId="3" fontId="48" fillId="8" borderId="105" xfId="61" applyNumberFormat="1" applyFont="1" applyFill="1" applyBorder="1" applyAlignment="1">
      <alignment horizontal="right" vertical="center"/>
    </xf>
    <xf numFmtId="3" fontId="32" fillId="0" borderId="105" xfId="66" applyNumberFormat="1" applyFont="1" applyFill="1" applyBorder="1" applyAlignment="1">
      <alignment horizontal="right" vertical="center"/>
    </xf>
    <xf numFmtId="3" fontId="32" fillId="0" borderId="170" xfId="71" applyNumberFormat="1" applyFont="1" applyFill="1" applyBorder="1" applyAlignment="1">
      <alignment horizontal="right" vertical="center"/>
    </xf>
    <xf numFmtId="3" fontId="48" fillId="8" borderId="161" xfId="61" applyNumberFormat="1" applyFont="1" applyFill="1" applyBorder="1" applyAlignment="1">
      <alignment horizontal="right" vertical="center"/>
    </xf>
    <xf numFmtId="3" fontId="32" fillId="0" borderId="161" xfId="66" applyNumberFormat="1" applyFont="1" applyFill="1" applyBorder="1" applyAlignment="1">
      <alignment horizontal="right" vertical="center"/>
    </xf>
    <xf numFmtId="3" fontId="32" fillId="0" borderId="172" xfId="71" applyNumberFormat="1" applyFont="1" applyFill="1" applyBorder="1" applyAlignment="1">
      <alignment horizontal="right" vertical="center"/>
    </xf>
    <xf numFmtId="0" fontId="44" fillId="16" borderId="0" xfId="15" applyFont="1" applyFill="1" applyBorder="1" applyAlignment="1">
      <alignment horizontal="left" vertical="top" wrapText="1"/>
    </xf>
    <xf numFmtId="3" fontId="32" fillId="16" borderId="105" xfId="64" applyNumberFormat="1" applyFont="1" applyFill="1" applyBorder="1" applyAlignment="1">
      <alignment horizontal="right" vertical="center"/>
    </xf>
    <xf numFmtId="3" fontId="32" fillId="16" borderId="0" xfId="66" applyNumberFormat="1" applyFont="1" applyFill="1" applyBorder="1" applyAlignment="1">
      <alignment horizontal="right" vertical="center"/>
    </xf>
    <xf numFmtId="3" fontId="32" fillId="16" borderId="105" xfId="66" applyNumberFormat="1" applyFont="1" applyFill="1" applyBorder="1" applyAlignment="1">
      <alignment horizontal="right" vertical="center"/>
    </xf>
    <xf numFmtId="3" fontId="44" fillId="16" borderId="0" xfId="66" applyNumberFormat="1" applyFont="1" applyFill="1" applyBorder="1" applyAlignment="1">
      <alignment horizontal="right" vertical="center"/>
    </xf>
    <xf numFmtId="3" fontId="32" fillId="16" borderId="161" xfId="66" applyNumberFormat="1" applyFont="1" applyFill="1" applyBorder="1" applyAlignment="1">
      <alignment horizontal="right" vertical="center"/>
    </xf>
    <xf numFmtId="0" fontId="0" fillId="16" borderId="0" xfId="0" applyFill="1"/>
    <xf numFmtId="3" fontId="57" fillId="16" borderId="0" xfId="66" applyNumberFormat="1" applyFont="1" applyFill="1" applyBorder="1" applyAlignment="1">
      <alignment horizontal="right" vertical="center"/>
    </xf>
    <xf numFmtId="0" fontId="46" fillId="16" borderId="0" xfId="15" applyFont="1" applyFill="1" applyBorder="1" applyAlignment="1">
      <alignment horizontal="left" vertical="top" wrapText="1"/>
    </xf>
    <xf numFmtId="0" fontId="44" fillId="16" borderId="0" xfId="63" applyFont="1" applyFill="1" applyBorder="1" applyAlignment="1">
      <alignment horizontal="left" vertical="top" wrapText="1"/>
    </xf>
    <xf numFmtId="165" fontId="32" fillId="16" borderId="163" xfId="67" applyNumberFormat="1" applyFont="1" applyFill="1" applyBorder="1" applyAlignment="1">
      <alignment horizontal="right" vertical="center"/>
    </xf>
    <xf numFmtId="0" fontId="44" fillId="9" borderId="80" xfId="9" applyFont="1" applyFill="1" applyBorder="1" applyAlignment="1">
      <alignment horizontal="center" vertical="center" wrapText="1"/>
    </xf>
    <xf numFmtId="0" fontId="44" fillId="9" borderId="187" xfId="9" applyFont="1" applyFill="1" applyBorder="1" applyAlignment="1">
      <alignment horizontal="center" vertical="center" wrapText="1"/>
    </xf>
    <xf numFmtId="0" fontId="37" fillId="8" borderId="224" xfId="84" applyFont="1" applyFill="1" applyBorder="1" applyAlignment="1">
      <alignment horizontal="center"/>
    </xf>
    <xf numFmtId="3" fontId="44" fillId="0" borderId="51" xfId="85" applyNumberFormat="1" applyFont="1" applyFill="1" applyBorder="1" applyAlignment="1">
      <alignment horizontal="right" vertical="center"/>
    </xf>
    <xf numFmtId="3" fontId="44" fillId="0" borderId="51" xfId="87" applyNumberFormat="1" applyFont="1" applyFill="1" applyBorder="1" applyAlignment="1">
      <alignment horizontal="right" vertical="center"/>
    </xf>
    <xf numFmtId="0" fontId="44" fillId="9" borderId="177" xfId="9" applyFont="1" applyFill="1" applyBorder="1" applyAlignment="1">
      <alignment horizontal="center" vertical="center" wrapText="1"/>
    </xf>
    <xf numFmtId="0" fontId="44" fillId="9" borderId="189" xfId="9" applyFont="1" applyFill="1" applyBorder="1" applyAlignment="1">
      <alignment horizontal="center" vertical="center" wrapText="1"/>
    </xf>
    <xf numFmtId="3" fontId="44" fillId="0" borderId="189" xfId="77" applyNumberFormat="1" applyFont="1" applyFill="1" applyBorder="1" applyAlignment="1">
      <alignment horizontal="right" vertical="center"/>
    </xf>
    <xf numFmtId="3" fontId="44" fillId="0" borderId="189" xfId="82" applyNumberFormat="1" applyFont="1" applyFill="1" applyBorder="1" applyAlignment="1">
      <alignment horizontal="right" vertical="center"/>
    </xf>
    <xf numFmtId="3" fontId="44" fillId="0" borderId="224" xfId="87" applyNumberFormat="1" applyFont="1" applyFill="1" applyBorder="1" applyAlignment="1">
      <alignment horizontal="right" vertical="center"/>
    </xf>
    <xf numFmtId="3" fontId="44" fillId="0" borderId="227" xfId="87" applyNumberFormat="1" applyFont="1" applyFill="1" applyBorder="1" applyAlignment="1">
      <alignment horizontal="right" vertical="center"/>
    </xf>
    <xf numFmtId="166" fontId="32" fillId="11" borderId="80" xfId="7" applyNumberFormat="1" applyFont="1" applyFill="1" applyBorder="1" applyAlignment="1">
      <alignment horizontal="right"/>
    </xf>
    <xf numFmtId="166" fontId="32" fillId="0" borderId="0" xfId="7" applyNumberFormat="1" applyFont="1" applyFill="1" applyBorder="1" applyAlignment="1">
      <alignment horizontal="right" vertical="center" wrapText="1"/>
    </xf>
    <xf numFmtId="166" fontId="32" fillId="0" borderId="84" xfId="7" applyNumberFormat="1" applyFont="1" applyFill="1" applyBorder="1" applyAlignment="1">
      <alignment horizontal="right" vertical="center" wrapText="1"/>
    </xf>
    <xf numFmtId="166" fontId="32" fillId="9" borderId="213" xfId="7" applyNumberFormat="1" applyFont="1" applyFill="1" applyBorder="1" applyAlignment="1">
      <alignment horizontal="right"/>
    </xf>
    <xf numFmtId="166" fontId="32" fillId="2" borderId="80" xfId="7" applyNumberFormat="1" applyFont="1" applyFill="1" applyBorder="1" applyAlignment="1">
      <alignment horizontal="right"/>
    </xf>
    <xf numFmtId="166" fontId="32" fillId="0" borderId="211" xfId="7" applyNumberFormat="1" applyFont="1" applyFill="1" applyBorder="1" applyAlignment="1">
      <alignment horizontal="right" vertical="center" wrapText="1"/>
    </xf>
    <xf numFmtId="166" fontId="32" fillId="0" borderId="214" xfId="7" applyNumberFormat="1" applyFont="1" applyFill="1" applyBorder="1" applyAlignment="1">
      <alignment horizontal="right" vertical="center" wrapText="1"/>
    </xf>
    <xf numFmtId="166" fontId="32" fillId="11" borderId="213" xfId="7" applyNumberFormat="1" applyFont="1" applyFill="1" applyBorder="1" applyAlignment="1">
      <alignment horizontal="right"/>
    </xf>
    <xf numFmtId="166" fontId="32" fillId="2" borderId="213" xfId="7" applyNumberFormat="1" applyFont="1" applyFill="1" applyBorder="1" applyAlignment="1">
      <alignment horizontal="right"/>
    </xf>
    <xf numFmtId="166" fontId="32" fillId="0" borderId="215" xfId="7" applyNumberFormat="1" applyFont="1" applyFill="1" applyBorder="1" applyAlignment="1">
      <alignment horizontal="right" vertical="center" wrapText="1"/>
    </xf>
    <xf numFmtId="166" fontId="48" fillId="4" borderId="8" xfId="7" applyNumberFormat="1" applyFont="1" applyFill="1" applyBorder="1" applyAlignment="1">
      <alignment horizontal="right" vertical="center"/>
    </xf>
    <xf numFmtId="166" fontId="32" fillId="0" borderId="0" xfId="7" applyNumberFormat="1" applyFont="1" applyFill="1" applyBorder="1" applyAlignment="1">
      <alignment horizontal="right" vertical="center"/>
    </xf>
    <xf numFmtId="166" fontId="32" fillId="4" borderId="8" xfId="7" applyNumberFormat="1" applyFont="1" applyFill="1" applyBorder="1" applyAlignment="1">
      <alignment horizontal="right" vertical="center"/>
    </xf>
    <xf numFmtId="166" fontId="32" fillId="10" borderId="0" xfId="7" applyNumberFormat="1" applyFont="1" applyFill="1" applyBorder="1" applyAlignment="1">
      <alignment horizontal="right" vertical="center"/>
    </xf>
    <xf numFmtId="166" fontId="32" fillId="0" borderId="84" xfId="7" applyNumberFormat="1" applyFont="1" applyFill="1" applyBorder="1" applyAlignment="1">
      <alignment horizontal="right" vertical="center"/>
    </xf>
    <xf numFmtId="166" fontId="48" fillId="4" borderId="218" xfId="7" applyNumberFormat="1" applyFont="1" applyFill="1" applyBorder="1" applyAlignment="1">
      <alignment horizontal="right" vertical="center"/>
    </xf>
    <xf numFmtId="166" fontId="32" fillId="0" borderId="217" xfId="7" applyNumberFormat="1" applyFont="1" applyFill="1" applyBorder="1" applyAlignment="1">
      <alignment horizontal="right" vertical="center"/>
    </xf>
    <xf numFmtId="166" fontId="32" fillId="0" borderId="87" xfId="7" applyNumberFormat="1" applyFont="1" applyFill="1" applyBorder="1" applyAlignment="1">
      <alignment horizontal="right" vertical="center"/>
    </xf>
    <xf numFmtId="166" fontId="32" fillId="4" borderId="91" xfId="7" applyNumberFormat="1" applyFont="1" applyFill="1" applyBorder="1" applyAlignment="1">
      <alignment horizontal="right" vertical="center"/>
    </xf>
    <xf numFmtId="166" fontId="32" fillId="10" borderId="87" xfId="7" applyNumberFormat="1" applyFont="1" applyFill="1" applyBorder="1" applyAlignment="1">
      <alignment horizontal="right" vertical="center"/>
    </xf>
    <xf numFmtId="166" fontId="32" fillId="0" borderId="219" xfId="7" applyNumberFormat="1" applyFont="1" applyFill="1" applyBorder="1" applyAlignment="1">
      <alignment horizontal="right" vertical="center"/>
    </xf>
    <xf numFmtId="166" fontId="32" fillId="0" borderId="92" xfId="7" applyNumberFormat="1" applyFont="1" applyFill="1" applyBorder="1" applyAlignment="1">
      <alignment horizontal="right" vertical="center"/>
    </xf>
    <xf numFmtId="166" fontId="44" fillId="0" borderId="0" xfId="7" applyNumberFormat="1" applyFont="1" applyFill="1" applyBorder="1" applyAlignment="1">
      <alignment horizontal="right" vertical="center"/>
    </xf>
    <xf numFmtId="166" fontId="44" fillId="0" borderId="87" xfId="7" applyNumberFormat="1" applyFont="1" applyFill="1" applyBorder="1" applyAlignment="1">
      <alignment horizontal="right" vertical="center"/>
    </xf>
    <xf numFmtId="166" fontId="44" fillId="0" borderId="84" xfId="7" applyNumberFormat="1" applyFont="1" applyFill="1" applyBorder="1" applyAlignment="1">
      <alignment horizontal="right" vertical="center"/>
    </xf>
    <xf numFmtId="166" fontId="44" fillId="0" borderId="104" xfId="7" applyNumberFormat="1" applyFont="1" applyFill="1" applyBorder="1" applyAlignment="1">
      <alignment horizontal="right" vertical="center"/>
    </xf>
    <xf numFmtId="166" fontId="44" fillId="0" borderId="106" xfId="7" applyNumberFormat="1" applyFont="1" applyFill="1" applyBorder="1" applyAlignment="1">
      <alignment horizontal="right" vertical="center"/>
    </xf>
    <xf numFmtId="166" fontId="44" fillId="0" borderId="220" xfId="7" applyNumberFormat="1" applyFont="1" applyFill="1" applyBorder="1" applyAlignment="1">
      <alignment horizontal="right" vertical="center"/>
    </xf>
    <xf numFmtId="166" fontId="44" fillId="0" borderId="211" xfId="7" applyNumberFormat="1" applyFont="1" applyFill="1" applyBorder="1" applyAlignment="1">
      <alignment horizontal="right" vertical="center"/>
    </xf>
    <xf numFmtId="166" fontId="44" fillId="0" borderId="212" xfId="7" applyNumberFormat="1" applyFont="1" applyFill="1" applyBorder="1" applyAlignment="1">
      <alignment horizontal="right" vertical="center"/>
    </xf>
    <xf numFmtId="3" fontId="44" fillId="0" borderId="114" xfId="206" applyNumberFormat="1" applyFont="1" applyFill="1" applyBorder="1" applyAlignment="1">
      <alignment horizontal="right" vertical="center"/>
    </xf>
    <xf numFmtId="3" fontId="44" fillId="0" borderId="115" xfId="207" applyNumberFormat="1" applyFont="1" applyFill="1" applyBorder="1" applyAlignment="1">
      <alignment horizontal="right" vertical="center"/>
    </xf>
    <xf numFmtId="3" fontId="44" fillId="0" borderId="114" xfId="207" applyNumberFormat="1" applyFont="1" applyFill="1" applyBorder="1" applyAlignment="1">
      <alignment horizontal="right" vertical="center"/>
    </xf>
    <xf numFmtId="3" fontId="44" fillId="0" borderId="114" xfId="208" applyNumberFormat="1" applyFont="1" applyFill="1" applyBorder="1" applyAlignment="1">
      <alignment horizontal="right" vertical="center"/>
    </xf>
    <xf numFmtId="3" fontId="44" fillId="0" borderId="115" xfId="209" applyNumberFormat="1" applyFont="1" applyFill="1" applyBorder="1" applyAlignment="1">
      <alignment horizontal="right" vertical="center"/>
    </xf>
    <xf numFmtId="3" fontId="44" fillId="0" borderId="114" xfId="209" applyNumberFormat="1" applyFont="1" applyFill="1" applyBorder="1" applyAlignment="1">
      <alignment horizontal="right" vertical="center"/>
    </xf>
    <xf numFmtId="168" fontId="44" fillId="0" borderId="116" xfId="6" applyNumberFormat="1" applyFont="1" applyFill="1" applyBorder="1" applyAlignment="1">
      <alignment horizontal="right" vertical="center"/>
    </xf>
    <xf numFmtId="166" fontId="44" fillId="0" borderId="115" xfId="7" applyNumberFormat="1" applyFont="1" applyFill="1" applyBorder="1" applyAlignment="1">
      <alignment horizontal="right" vertical="center"/>
    </xf>
    <xf numFmtId="166" fontId="44" fillId="0" borderId="117" xfId="7" applyNumberFormat="1" applyFont="1" applyFill="1" applyBorder="1" applyAlignment="1">
      <alignment horizontal="right" vertical="center"/>
    </xf>
    <xf numFmtId="166" fontId="44" fillId="0" borderId="87" xfId="7" applyNumberFormat="1" applyFont="1" applyFill="1" applyBorder="1" applyAlignment="1">
      <alignment horizontal="right" vertical="center"/>
    </xf>
    <xf numFmtId="166" fontId="44" fillId="0" borderId="115" xfId="7" applyNumberFormat="1" applyFont="1" applyFill="1" applyBorder="1" applyAlignment="1">
      <alignment horizontal="right" vertical="center"/>
    </xf>
    <xf numFmtId="166" fontId="44" fillId="0" borderId="117" xfId="7" applyNumberFormat="1" applyFont="1" applyFill="1" applyBorder="1" applyAlignment="1">
      <alignment horizontal="right" vertical="center"/>
    </xf>
    <xf numFmtId="166" fontId="44" fillId="0" borderId="115" xfId="7" applyNumberFormat="1" applyFont="1" applyFill="1" applyBorder="1" applyAlignment="1">
      <alignment horizontal="center" vertical="center"/>
    </xf>
    <xf numFmtId="166" fontId="44" fillId="0" borderId="117" xfId="7" applyNumberFormat="1" applyFont="1" applyFill="1" applyBorder="1" applyAlignment="1">
      <alignment horizontal="center" vertical="center"/>
    </xf>
    <xf numFmtId="166" fontId="44" fillId="0" borderId="114" xfId="7" applyNumberFormat="1" applyFont="1" applyFill="1" applyBorder="1" applyAlignment="1">
      <alignment horizontal="center" vertical="center"/>
    </xf>
    <xf numFmtId="166" fontId="44" fillId="0" borderId="128" xfId="7" applyNumberFormat="1" applyFont="1" applyFill="1" applyBorder="1" applyAlignment="1">
      <alignment horizontal="center" vertical="center"/>
    </xf>
    <xf numFmtId="166" fontId="44" fillId="0" borderId="131" xfId="7" applyNumberFormat="1" applyFont="1" applyFill="1" applyBorder="1" applyAlignment="1">
      <alignment horizontal="center" vertical="center"/>
    </xf>
    <xf numFmtId="166" fontId="32" fillId="0" borderId="141" xfId="7" applyNumberFormat="1" applyFont="1" applyFill="1" applyBorder="1" applyAlignment="1">
      <alignment horizontal="right" vertical="center"/>
    </xf>
    <xf numFmtId="166" fontId="32" fillId="9" borderId="0" xfId="7" applyNumberFormat="1" applyFont="1" applyFill="1" applyBorder="1" applyAlignment="1">
      <alignment vertical="center"/>
    </xf>
    <xf numFmtId="166" fontId="32" fillId="10" borderId="141" xfId="7" applyNumberFormat="1" applyFont="1" applyFill="1" applyBorder="1" applyAlignment="1">
      <alignment horizontal="right" vertical="center"/>
    </xf>
    <xf numFmtId="166" fontId="32" fillId="0" borderId="144" xfId="7" applyNumberFormat="1" applyFont="1" applyFill="1" applyBorder="1" applyAlignment="1">
      <alignment horizontal="right" vertical="center"/>
    </xf>
    <xf numFmtId="166" fontId="32" fillId="0" borderId="145" xfId="7" applyNumberFormat="1" applyFont="1" applyFill="1" applyBorder="1" applyAlignment="1">
      <alignment horizontal="right" vertical="center"/>
    </xf>
    <xf numFmtId="3" fontId="37" fillId="8" borderId="96" xfId="0" applyNumberFormat="1" applyFont="1" applyFill="1" applyBorder="1" applyAlignment="1">
      <alignment horizontal="center" vertical="center" wrapText="1"/>
    </xf>
    <xf numFmtId="3" fontId="37" fillId="8" borderId="183" xfId="0" applyNumberFormat="1" applyFont="1" applyFill="1" applyBorder="1" applyAlignment="1">
      <alignment horizontal="center" vertical="center" wrapText="1"/>
    </xf>
    <xf numFmtId="3" fontId="37" fillId="8" borderId="180" xfId="0" applyNumberFormat="1" applyFont="1" applyFill="1" applyBorder="1" applyAlignment="1">
      <alignment horizontal="center" vertical="center" wrapText="1"/>
    </xf>
    <xf numFmtId="0" fontId="44" fillId="9" borderId="80" xfId="9" applyFont="1" applyFill="1" applyBorder="1" applyAlignment="1">
      <alignment horizontal="center" vertical="center" wrapText="1"/>
    </xf>
    <xf numFmtId="166" fontId="48" fillId="8" borderId="0" xfId="7" applyNumberFormat="1" applyFont="1" applyFill="1" applyBorder="1" applyAlignment="1">
      <alignment horizontal="right" vertical="center"/>
    </xf>
    <xf numFmtId="166" fontId="44" fillId="16" borderId="0" xfId="7" applyNumberFormat="1" applyFont="1" applyFill="1" applyBorder="1" applyAlignment="1">
      <alignment horizontal="right" vertical="center"/>
    </xf>
    <xf numFmtId="166" fontId="32" fillId="16" borderId="0" xfId="7" applyNumberFormat="1" applyFont="1" applyFill="1" applyBorder="1" applyAlignment="1">
      <alignment horizontal="right" vertical="center"/>
    </xf>
    <xf numFmtId="166" fontId="32" fillId="0" borderId="169" xfId="7" applyNumberFormat="1" applyFont="1" applyFill="1" applyBorder="1" applyAlignment="1">
      <alignment horizontal="right" vertical="center"/>
    </xf>
    <xf numFmtId="166" fontId="32" fillId="0" borderId="104" xfId="7" applyNumberFormat="1" applyFont="1" applyFill="1" applyBorder="1" applyAlignment="1">
      <alignment horizontal="right" vertical="center"/>
    </xf>
    <xf numFmtId="166" fontId="44" fillId="16" borderId="104" xfId="7" applyNumberFormat="1" applyFont="1" applyFill="1" applyBorder="1" applyAlignment="1">
      <alignment horizontal="right" vertical="center"/>
    </xf>
    <xf numFmtId="166" fontId="32" fillId="16" borderId="104" xfId="7" applyNumberFormat="1" applyFont="1" applyFill="1" applyBorder="1" applyAlignment="1">
      <alignment horizontal="right" vertical="center"/>
    </xf>
    <xf numFmtId="166" fontId="32" fillId="0" borderId="171" xfId="7" applyNumberFormat="1" applyFont="1" applyFill="1" applyBorder="1" applyAlignment="1">
      <alignment horizontal="right" vertical="center"/>
    </xf>
    <xf numFmtId="166" fontId="48" fillId="8" borderId="106" xfId="7" applyNumberFormat="1" applyFont="1" applyFill="1" applyBorder="1" applyAlignment="1">
      <alignment horizontal="right" vertical="center"/>
    </xf>
    <xf numFmtId="166" fontId="32" fillId="16" borderId="162" xfId="7" applyNumberFormat="1" applyFont="1" applyFill="1" applyBorder="1" applyAlignment="1">
      <alignment horizontal="right" vertical="center"/>
    </xf>
    <xf numFmtId="166" fontId="32" fillId="0" borderId="173" xfId="7" applyNumberFormat="1" applyFont="1" applyFill="1" applyBorder="1" applyAlignment="1">
      <alignment horizontal="right" vertical="center"/>
    </xf>
    <xf numFmtId="166" fontId="48" fillId="8" borderId="162" xfId="7" applyNumberFormat="1" applyFont="1" applyFill="1" applyBorder="1" applyAlignment="1">
      <alignment horizontal="right" vertical="center"/>
    </xf>
    <xf numFmtId="166" fontId="32" fillId="0" borderId="162" xfId="7" applyNumberFormat="1" applyFont="1" applyFill="1" applyBorder="1" applyAlignment="1">
      <alignment horizontal="right" vertical="center"/>
    </xf>
    <xf numFmtId="166" fontId="48" fillId="8" borderId="163" xfId="7" applyNumberFormat="1" applyFont="1" applyFill="1" applyBorder="1" applyAlignment="1">
      <alignment horizontal="right" vertical="center"/>
    </xf>
    <xf numFmtId="166" fontId="57" fillId="0" borderId="163" xfId="7" applyNumberFormat="1" applyFont="1" applyFill="1" applyBorder="1" applyAlignment="1">
      <alignment horizontal="right" vertical="center"/>
    </xf>
    <xf numFmtId="166" fontId="32" fillId="16" borderId="223" xfId="7" applyNumberFormat="1" applyFont="1" applyFill="1" applyBorder="1" applyAlignment="1">
      <alignment horizontal="right" vertical="center"/>
    </xf>
    <xf numFmtId="166" fontId="32" fillId="0" borderId="163" xfId="7" applyNumberFormat="1" applyFont="1" applyFill="1" applyBorder="1" applyAlignment="1">
      <alignment horizontal="right" vertical="center"/>
    </xf>
    <xf numFmtId="166" fontId="32" fillId="0" borderId="222" xfId="7" applyNumberFormat="1" applyFont="1" applyFill="1" applyBorder="1" applyAlignment="1">
      <alignment horizontal="right" vertical="center"/>
    </xf>
    <xf numFmtId="166" fontId="53" fillId="8" borderId="80" xfId="7" applyNumberFormat="1" applyFont="1" applyFill="1" applyBorder="1" applyAlignment="1">
      <alignment horizontal="right" vertical="center"/>
    </xf>
    <xf numFmtId="166" fontId="44" fillId="0" borderId="80" xfId="7" applyNumberFormat="1" applyFont="1" applyFill="1" applyBorder="1" applyAlignment="1">
      <alignment horizontal="right" vertical="center"/>
    </xf>
    <xf numFmtId="166" fontId="44" fillId="0" borderId="181" xfId="7" applyNumberFormat="1" applyFont="1" applyFill="1" applyBorder="1" applyAlignment="1">
      <alignment horizontal="right" vertical="center"/>
    </xf>
    <xf numFmtId="166" fontId="53" fillId="8" borderId="179" xfId="7" applyNumberFormat="1" applyFont="1" applyFill="1" applyBorder="1" applyAlignment="1">
      <alignment horizontal="right" vertical="center"/>
    </xf>
    <xf numFmtId="166" fontId="44" fillId="0" borderId="179" xfId="7" applyNumberFormat="1" applyFont="1" applyFill="1" applyBorder="1" applyAlignment="1">
      <alignment horizontal="right" vertical="center"/>
    </xf>
    <xf numFmtId="166" fontId="44" fillId="0" borderId="182" xfId="7" applyNumberFormat="1" applyFont="1" applyFill="1" applyBorder="1" applyAlignment="1">
      <alignment horizontal="right" vertical="center"/>
    </xf>
    <xf numFmtId="166" fontId="44" fillId="0" borderId="51" xfId="7" applyNumberFormat="1" applyFont="1" applyFill="1" applyBorder="1" applyAlignment="1">
      <alignment horizontal="right" vertical="center"/>
    </xf>
    <xf numFmtId="166" fontId="44" fillId="0" borderId="190" xfId="7" applyNumberFormat="1" applyFont="1" applyFill="1" applyBorder="1" applyAlignment="1">
      <alignment horizontal="right" vertical="center"/>
    </xf>
    <xf numFmtId="166" fontId="44" fillId="0" borderId="177" xfId="7" applyNumberFormat="1" applyFont="1" applyFill="1" applyBorder="1" applyAlignment="1">
      <alignment horizontal="right" vertical="center"/>
    </xf>
    <xf numFmtId="166" fontId="44" fillId="0" borderId="225" xfId="7" applyNumberFormat="1" applyFont="1" applyFill="1" applyBorder="1" applyAlignment="1">
      <alignment horizontal="right" vertical="center"/>
    </xf>
    <xf numFmtId="166" fontId="44" fillId="0" borderId="226" xfId="7" applyNumberFormat="1" applyFont="1" applyFill="1" applyBorder="1" applyAlignment="1">
      <alignment horizontal="right" vertical="center"/>
    </xf>
    <xf numFmtId="166" fontId="44" fillId="0" borderId="197" xfId="7" applyNumberFormat="1" applyFont="1" applyFill="1" applyBorder="1" applyAlignment="1">
      <alignment horizontal="right" vertical="center"/>
    </xf>
    <xf numFmtId="166" fontId="44" fillId="0" borderId="202" xfId="7" applyNumberFormat="1" applyFont="1" applyFill="1" applyBorder="1" applyAlignment="1">
      <alignment horizontal="right" vertical="center"/>
    </xf>
    <xf numFmtId="166" fontId="44" fillId="0" borderId="199" xfId="7" applyNumberFormat="1" applyFont="1" applyFill="1" applyBorder="1" applyAlignment="1">
      <alignment horizontal="right" vertical="center"/>
    </xf>
    <xf numFmtId="166" fontId="44" fillId="0" borderId="196" xfId="7" applyNumberFormat="1" applyFont="1" applyFill="1" applyBorder="1" applyAlignment="1">
      <alignment horizontal="right" vertical="center"/>
    </xf>
    <xf numFmtId="166" fontId="44" fillId="0" borderId="200" xfId="7" applyNumberFormat="1" applyFont="1" applyFill="1" applyBorder="1" applyAlignment="1">
      <alignment horizontal="right" vertical="center"/>
    </xf>
    <xf numFmtId="166" fontId="44" fillId="0" borderId="206" xfId="7" applyNumberFormat="1" applyFont="1" applyFill="1" applyBorder="1" applyAlignment="1">
      <alignment horizontal="right" vertical="center"/>
    </xf>
    <xf numFmtId="166" fontId="44" fillId="0" borderId="209" xfId="7" applyNumberFormat="1" applyFont="1" applyFill="1" applyBorder="1" applyAlignment="1">
      <alignment horizontal="right" vertical="center"/>
    </xf>
    <xf numFmtId="3" fontId="44" fillId="0" borderId="80" xfId="334" applyNumberFormat="1" applyFont="1" applyFill="1" applyBorder="1" applyAlignment="1">
      <alignment horizontal="right" vertical="center"/>
    </xf>
    <xf numFmtId="3" fontId="44" fillId="0" borderId="80" xfId="335" applyNumberFormat="1" applyFont="1" applyFill="1" applyBorder="1" applyAlignment="1">
      <alignment horizontal="right" vertical="center"/>
    </xf>
    <xf numFmtId="3" fontId="44" fillId="0" borderId="82" xfId="335" applyNumberFormat="1" applyFont="1" applyFill="1" applyBorder="1" applyAlignment="1">
      <alignment horizontal="right" vertical="center"/>
    </xf>
    <xf numFmtId="3" fontId="44" fillId="0" borderId="207" xfId="334" applyNumberFormat="1" applyFont="1" applyFill="1" applyBorder="1" applyAlignment="1">
      <alignment horizontal="right" vertical="center"/>
    </xf>
    <xf numFmtId="3" fontId="44" fillId="0" borderId="207" xfId="335" applyNumberFormat="1" applyFont="1" applyFill="1" applyBorder="1" applyAlignment="1">
      <alignment horizontal="right" vertical="center"/>
    </xf>
    <xf numFmtId="3" fontId="44" fillId="0" borderId="208" xfId="335" applyNumberFormat="1" applyFont="1" applyFill="1" applyBorder="1" applyAlignment="1">
      <alignment horizontal="right" vertical="center"/>
    </xf>
    <xf numFmtId="166" fontId="44" fillId="0" borderId="228" xfId="7" applyNumberFormat="1" applyFont="1" applyFill="1" applyBorder="1" applyAlignment="1">
      <alignment horizontal="right" vertical="center"/>
    </xf>
    <xf numFmtId="167" fontId="9" fillId="0" borderId="0" xfId="30" applyNumberFormat="1" applyBorder="1"/>
    <xf numFmtId="168" fontId="44" fillId="0" borderId="116" xfId="6" applyNumberFormat="1" applyFont="1" applyFill="1" applyBorder="1" applyAlignment="1">
      <alignment vertical="top"/>
    </xf>
    <xf numFmtId="3" fontId="37" fillId="8" borderId="96" xfId="0" applyNumberFormat="1" applyFont="1" applyFill="1" applyBorder="1" applyAlignment="1">
      <alignment horizontal="center" vertical="center" wrapText="1"/>
    </xf>
    <xf numFmtId="0" fontId="0" fillId="6" borderId="58" xfId="0" applyNumberFormat="1" applyFont="1" applyFill="1" applyBorder="1" applyAlignment="1">
      <alignment horizontal="center" vertical="center"/>
    </xf>
    <xf numFmtId="0" fontId="0" fillId="6" borderId="29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right"/>
    </xf>
    <xf numFmtId="0" fontId="31" fillId="0" borderId="0" xfId="3" applyFont="1" applyBorder="1" applyAlignment="1">
      <alignment horizontal="left" vertical="center" wrapText="1"/>
    </xf>
    <xf numFmtId="165" fontId="25" fillId="0" borderId="0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3" fontId="37" fillId="8" borderId="62" xfId="0" applyNumberFormat="1" applyFont="1" applyFill="1" applyBorder="1" applyAlignment="1">
      <alignment horizontal="center" vertical="center" wrapText="1"/>
    </xf>
    <xf numFmtId="3" fontId="37" fillId="8" borderId="63" xfId="0" applyNumberFormat="1" applyFont="1" applyFill="1" applyBorder="1" applyAlignment="1">
      <alignment horizontal="center" vertical="center" wrapText="1"/>
    </xf>
    <xf numFmtId="0" fontId="0" fillId="7" borderId="59" xfId="0" applyFont="1" applyFill="1" applyBorder="1" applyAlignment="1">
      <alignment horizontal="center" vertical="center"/>
    </xf>
    <xf numFmtId="0" fontId="0" fillId="7" borderId="60" xfId="0" applyFont="1" applyFill="1" applyBorder="1" applyAlignment="1">
      <alignment horizontal="center" vertical="center"/>
    </xf>
    <xf numFmtId="0" fontId="0" fillId="7" borderId="61" xfId="0" applyFont="1" applyFill="1" applyBorder="1" applyAlignment="1">
      <alignment horizontal="center" vertical="center"/>
    </xf>
    <xf numFmtId="0" fontId="11" fillId="0" borderId="0" xfId="3" applyAlignment="1">
      <alignment horizontal="center"/>
    </xf>
    <xf numFmtId="0" fontId="16" fillId="2" borderId="0" xfId="1" applyFill="1" applyAlignment="1">
      <alignment horizontal="right"/>
    </xf>
    <xf numFmtId="49" fontId="0" fillId="6" borderId="58" xfId="0" applyNumberFormat="1" applyFont="1" applyFill="1" applyBorder="1" applyAlignment="1">
      <alignment horizontal="center" vertical="center"/>
    </xf>
    <xf numFmtId="49" fontId="0" fillId="6" borderId="29" xfId="0" applyNumberFormat="1" applyFont="1" applyFill="1" applyBorder="1" applyAlignment="1">
      <alignment horizontal="center" vertical="center"/>
    </xf>
    <xf numFmtId="0" fontId="0" fillId="7" borderId="64" xfId="0" applyFont="1" applyFill="1" applyBorder="1" applyAlignment="1">
      <alignment horizontal="center" vertical="center"/>
    </xf>
    <xf numFmtId="0" fontId="0" fillId="6" borderId="55" xfId="0" applyFont="1" applyFill="1" applyBorder="1" applyAlignment="1">
      <alignment horizontal="center" vertical="center"/>
    </xf>
    <xf numFmtId="0" fontId="11" fillId="6" borderId="56" xfId="0" applyFont="1" applyFill="1" applyBorder="1" applyAlignment="1">
      <alignment horizontal="center" vertical="center"/>
    </xf>
    <xf numFmtId="0" fontId="11" fillId="6" borderId="57" xfId="0" applyFont="1" applyFill="1" applyBorder="1" applyAlignment="1">
      <alignment horizontal="center" vertical="center"/>
    </xf>
    <xf numFmtId="0" fontId="16" fillId="2" borderId="0" xfId="1" applyFill="1" applyBorder="1" applyAlignment="1">
      <alignment horizontal="right"/>
    </xf>
    <xf numFmtId="0" fontId="24" fillId="0" borderId="0" xfId="3" applyFont="1" applyAlignment="1">
      <alignment horizontal="right"/>
    </xf>
    <xf numFmtId="0" fontId="0" fillId="6" borderId="66" xfId="0" applyFont="1" applyFill="1" applyBorder="1" applyAlignment="1">
      <alignment horizontal="center" vertical="center"/>
    </xf>
    <xf numFmtId="0" fontId="11" fillId="6" borderId="67" xfId="0" applyFont="1" applyFill="1" applyBorder="1" applyAlignment="1">
      <alignment horizontal="center" vertical="center"/>
    </xf>
    <xf numFmtId="0" fontId="11" fillId="6" borderId="68" xfId="0" applyFont="1" applyFill="1" applyBorder="1" applyAlignment="1">
      <alignment horizontal="center" vertical="center"/>
    </xf>
    <xf numFmtId="0" fontId="21" fillId="2" borderId="0" xfId="1" applyFont="1" applyFill="1" applyAlignment="1">
      <alignment horizontal="right"/>
    </xf>
    <xf numFmtId="3" fontId="37" fillId="8" borderId="81" xfId="0" applyNumberFormat="1" applyFont="1" applyFill="1" applyBorder="1" applyAlignment="1">
      <alignment horizontal="center" vertical="top" wrapText="1"/>
    </xf>
    <xf numFmtId="3" fontId="37" fillId="8" borderId="71" xfId="0" applyNumberFormat="1" applyFont="1" applyFill="1" applyBorder="1" applyAlignment="1">
      <alignment horizontal="center" vertical="top" wrapText="1"/>
    </xf>
    <xf numFmtId="3" fontId="37" fillId="8" borderId="79" xfId="0" applyNumberFormat="1" applyFont="1" applyFill="1" applyBorder="1" applyAlignment="1">
      <alignment horizontal="center" vertical="top" wrapText="1"/>
    </xf>
    <xf numFmtId="0" fontId="0" fillId="7" borderId="72" xfId="0" applyFont="1" applyFill="1" applyBorder="1" applyAlignment="1">
      <alignment horizontal="center" vertical="center"/>
    </xf>
    <xf numFmtId="0" fontId="0" fillId="7" borderId="73" xfId="0" applyFont="1" applyFill="1" applyBorder="1" applyAlignment="1">
      <alignment horizontal="center" vertical="center"/>
    </xf>
    <xf numFmtId="0" fontId="0" fillId="7" borderId="216" xfId="0" applyFont="1" applyFill="1" applyBorder="1" applyAlignment="1">
      <alignment horizontal="center" vertical="center"/>
    </xf>
    <xf numFmtId="0" fontId="0" fillId="15" borderId="221" xfId="0" applyFill="1" applyBorder="1" applyAlignment="1">
      <alignment horizontal="center"/>
    </xf>
    <xf numFmtId="0" fontId="0" fillId="6" borderId="69" xfId="0" applyFont="1" applyFill="1" applyBorder="1" applyAlignment="1">
      <alignment horizontal="center" vertical="center"/>
    </xf>
    <xf numFmtId="0" fontId="0" fillId="6" borderId="67" xfId="0" applyFont="1" applyFill="1" applyBorder="1" applyAlignment="1">
      <alignment horizontal="center" vertical="center"/>
    </xf>
    <xf numFmtId="0" fontId="0" fillId="6" borderId="70" xfId="0" applyFont="1" applyFill="1" applyBorder="1" applyAlignment="1">
      <alignment horizontal="center" vertical="center"/>
    </xf>
    <xf numFmtId="3" fontId="37" fillId="8" borderId="78" xfId="0" applyNumberFormat="1" applyFont="1" applyFill="1" applyBorder="1" applyAlignment="1">
      <alignment horizontal="center" vertical="center" wrapText="1"/>
    </xf>
    <xf numFmtId="3" fontId="37" fillId="8" borderId="71" xfId="0" applyNumberFormat="1" applyFont="1" applyFill="1" applyBorder="1" applyAlignment="1">
      <alignment horizontal="center" vertical="center" wrapText="1"/>
    </xf>
    <xf numFmtId="3" fontId="37" fillId="8" borderId="83" xfId="0" applyNumberFormat="1" applyFont="1" applyFill="1" applyBorder="1" applyAlignment="1">
      <alignment horizontal="center" vertical="center" wrapText="1"/>
    </xf>
    <xf numFmtId="3" fontId="37" fillId="8" borderId="88" xfId="0" applyNumberFormat="1" applyFont="1" applyFill="1" applyBorder="1" applyAlignment="1">
      <alignment horizontal="center" vertical="center" wrapText="1"/>
    </xf>
    <xf numFmtId="3" fontId="37" fillId="8" borderId="90" xfId="0" applyNumberFormat="1" applyFont="1" applyFill="1" applyBorder="1" applyAlignment="1">
      <alignment horizontal="center" vertical="center" wrapText="1"/>
    </xf>
    <xf numFmtId="3" fontId="37" fillId="8" borderId="81" xfId="0" applyNumberFormat="1" applyFont="1" applyFill="1" applyBorder="1" applyAlignment="1">
      <alignment horizontal="center" vertical="center" wrapText="1"/>
    </xf>
    <xf numFmtId="0" fontId="16" fillId="2" borderId="0" xfId="1" applyFill="1" applyAlignment="1">
      <alignment horizontal="center" vertical="center"/>
    </xf>
    <xf numFmtId="0" fontId="11" fillId="6" borderId="70" xfId="0" applyFont="1" applyFill="1" applyBorder="1" applyAlignment="1">
      <alignment horizontal="center" vertical="center"/>
    </xf>
    <xf numFmtId="0" fontId="32" fillId="9" borderId="78" xfId="0" applyFont="1" applyFill="1" applyBorder="1" applyAlignment="1">
      <alignment horizontal="center" vertical="center"/>
    </xf>
    <xf numFmtId="0" fontId="32" fillId="9" borderId="85" xfId="0" applyFont="1" applyFill="1" applyBorder="1" applyAlignment="1">
      <alignment horizontal="center" vertical="center"/>
    </xf>
    <xf numFmtId="0" fontId="32" fillId="9" borderId="71" xfId="0" applyFont="1" applyFill="1" applyBorder="1" applyAlignment="1">
      <alignment horizontal="center" vertical="center"/>
    </xf>
    <xf numFmtId="0" fontId="32" fillId="9" borderId="0" xfId="0" applyFont="1" applyFill="1" applyBorder="1" applyAlignment="1">
      <alignment horizontal="center" vertical="center"/>
    </xf>
    <xf numFmtId="0" fontId="32" fillId="7" borderId="59" xfId="0" applyFont="1" applyFill="1" applyBorder="1" applyAlignment="1">
      <alignment horizontal="center" vertical="center"/>
    </xf>
    <xf numFmtId="0" fontId="32" fillId="7" borderId="60" xfId="0" applyFont="1" applyFill="1" applyBorder="1" applyAlignment="1">
      <alignment horizontal="center" vertical="center"/>
    </xf>
    <xf numFmtId="0" fontId="32" fillId="7" borderId="86" xfId="0" applyFont="1" applyFill="1" applyBorder="1" applyAlignment="1">
      <alignment horizontal="center" vertical="center"/>
    </xf>
    <xf numFmtId="166" fontId="16" fillId="2" borderId="0" xfId="7" applyNumberFormat="1" applyFont="1" applyFill="1" applyAlignment="1">
      <alignment horizontal="center" vertical="center"/>
    </xf>
    <xf numFmtId="166" fontId="32" fillId="7" borderId="59" xfId="7" applyNumberFormat="1" applyFont="1" applyFill="1" applyBorder="1" applyAlignment="1">
      <alignment horizontal="center" vertical="center"/>
    </xf>
    <xf numFmtId="166" fontId="32" fillId="7" borderId="60" xfId="7" applyNumberFormat="1" applyFont="1" applyFill="1" applyBorder="1" applyAlignment="1">
      <alignment horizontal="center" vertical="center"/>
    </xf>
    <xf numFmtId="166" fontId="32" fillId="7" borderId="86" xfId="7" applyNumberFormat="1" applyFont="1" applyFill="1" applyBorder="1" applyAlignment="1">
      <alignment horizontal="center" vertical="center"/>
    </xf>
    <xf numFmtId="0" fontId="52" fillId="6" borderId="98" xfId="0" applyFont="1" applyFill="1" applyBorder="1" applyAlignment="1">
      <alignment horizontal="center" vertical="center"/>
    </xf>
    <xf numFmtId="0" fontId="52" fillId="6" borderId="99" xfId="0" applyFont="1" applyFill="1" applyBorder="1" applyAlignment="1">
      <alignment horizontal="center" vertical="center"/>
    </xf>
    <xf numFmtId="0" fontId="52" fillId="6" borderId="100" xfId="0" applyFont="1" applyFill="1" applyBorder="1" applyAlignment="1">
      <alignment horizontal="center" vertical="center"/>
    </xf>
    <xf numFmtId="3" fontId="37" fillId="8" borderId="93" xfId="0" applyNumberFormat="1" applyFont="1" applyFill="1" applyBorder="1" applyAlignment="1">
      <alignment horizontal="center" vertical="center" wrapText="1"/>
    </xf>
    <xf numFmtId="3" fontId="37" fillId="8" borderId="96" xfId="0" applyNumberFormat="1" applyFont="1" applyFill="1" applyBorder="1" applyAlignment="1">
      <alignment horizontal="center" vertical="center" wrapText="1"/>
    </xf>
    <xf numFmtId="3" fontId="37" fillId="8" borderId="101" xfId="0" applyNumberFormat="1" applyFont="1" applyFill="1" applyBorder="1" applyAlignment="1">
      <alignment horizontal="center" vertical="center" wrapText="1"/>
    </xf>
    <xf numFmtId="0" fontId="0" fillId="7" borderId="94" xfId="0" applyFont="1" applyFill="1" applyBorder="1" applyAlignment="1">
      <alignment horizontal="center" vertical="center"/>
    </xf>
    <xf numFmtId="0" fontId="0" fillId="7" borderId="95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0" xfId="0" applyFont="1" applyFill="1" applyBorder="1" applyAlignment="1">
      <alignment horizontal="center" vertical="center"/>
    </xf>
    <xf numFmtId="0" fontId="0" fillId="7" borderId="87" xfId="0" applyFont="1" applyFill="1" applyBorder="1" applyAlignment="1">
      <alignment horizontal="center" vertical="center"/>
    </xf>
    <xf numFmtId="0" fontId="44" fillId="9" borderId="97" xfId="9" applyFont="1" applyFill="1" applyBorder="1" applyAlignment="1">
      <alignment horizontal="center" vertical="center" wrapText="1"/>
    </xf>
    <xf numFmtId="0" fontId="44" fillId="9" borderId="102" xfId="9" applyFont="1" applyFill="1" applyBorder="1" applyAlignment="1">
      <alignment horizontal="center" vertical="center" wrapText="1"/>
    </xf>
    <xf numFmtId="0" fontId="32" fillId="7" borderId="108" xfId="0" applyFont="1" applyFill="1" applyBorder="1" applyAlignment="1">
      <alignment horizontal="center" vertical="center"/>
    </xf>
    <xf numFmtId="0" fontId="32" fillId="7" borderId="109" xfId="0" applyFont="1" applyFill="1" applyBorder="1" applyAlignment="1">
      <alignment horizontal="center" vertical="center"/>
    </xf>
    <xf numFmtId="0" fontId="32" fillId="7" borderId="110" xfId="0" applyFont="1" applyFill="1" applyBorder="1" applyAlignment="1">
      <alignment horizontal="center" vertical="center"/>
    </xf>
    <xf numFmtId="0" fontId="52" fillId="6" borderId="122" xfId="0" applyFont="1" applyFill="1" applyBorder="1" applyAlignment="1">
      <alignment horizontal="center" vertical="center"/>
    </xf>
    <xf numFmtId="3" fontId="37" fillId="8" borderId="118" xfId="0" applyNumberFormat="1" applyFont="1" applyFill="1" applyBorder="1" applyAlignment="1">
      <alignment horizontal="center" vertical="center" wrapText="1"/>
    </xf>
    <xf numFmtId="3" fontId="37" fillId="8" borderId="121" xfId="0" applyNumberFormat="1" applyFont="1" applyFill="1" applyBorder="1" applyAlignment="1">
      <alignment horizontal="center" vertical="center" wrapText="1"/>
    </xf>
    <xf numFmtId="3" fontId="37" fillId="8" borderId="123" xfId="0" applyNumberFormat="1" applyFont="1" applyFill="1" applyBorder="1" applyAlignment="1">
      <alignment horizontal="center" vertical="center" wrapText="1"/>
    </xf>
    <xf numFmtId="0" fontId="32" fillId="7" borderId="119" xfId="0" applyFont="1" applyFill="1" applyBorder="1" applyAlignment="1">
      <alignment horizontal="center" vertical="center"/>
    </xf>
    <xf numFmtId="0" fontId="32" fillId="7" borderId="120" xfId="0" applyFont="1" applyFill="1" applyBorder="1" applyAlignment="1">
      <alignment horizontal="center" vertical="center"/>
    </xf>
    <xf numFmtId="3" fontId="37" fillId="8" borderId="140" xfId="0" applyNumberFormat="1" applyFont="1" applyFill="1" applyBorder="1" applyAlignment="1">
      <alignment horizontal="center" vertical="center" wrapText="1"/>
    </xf>
    <xf numFmtId="3" fontId="37" fillId="8" borderId="135" xfId="0" applyNumberFormat="1" applyFont="1" applyFill="1" applyBorder="1" applyAlignment="1">
      <alignment horizontal="center" vertical="center" wrapText="1"/>
    </xf>
    <xf numFmtId="3" fontId="37" fillId="8" borderId="143" xfId="0" applyNumberFormat="1" applyFont="1" applyFill="1" applyBorder="1" applyAlignment="1">
      <alignment horizontal="center" vertical="center" wrapText="1"/>
    </xf>
    <xf numFmtId="0" fontId="32" fillId="9" borderId="135" xfId="8" applyFont="1" applyFill="1" applyBorder="1" applyAlignment="1">
      <alignment horizontal="center" wrapText="1"/>
    </xf>
    <xf numFmtId="0" fontId="32" fillId="9" borderId="0" xfId="8" applyFont="1" applyFill="1" applyBorder="1" applyAlignment="1">
      <alignment horizontal="center" wrapText="1"/>
    </xf>
    <xf numFmtId="3" fontId="37" fillId="8" borderId="142" xfId="0" applyNumberFormat="1" applyFont="1" applyFill="1" applyBorder="1" applyAlignment="1">
      <alignment horizontal="center" vertical="center" wrapText="1"/>
    </xf>
    <xf numFmtId="0" fontId="0" fillId="6" borderId="132" xfId="0" applyFont="1" applyFill="1" applyBorder="1" applyAlignment="1">
      <alignment horizontal="center" vertical="center"/>
    </xf>
    <xf numFmtId="0" fontId="11" fillId="6" borderId="133" xfId="0" applyFont="1" applyFill="1" applyBorder="1" applyAlignment="1">
      <alignment horizontal="center" vertical="center"/>
    </xf>
    <xf numFmtId="0" fontId="11" fillId="6" borderId="134" xfId="0" applyFont="1" applyFill="1" applyBorder="1" applyAlignment="1">
      <alignment horizontal="center" vertical="center"/>
    </xf>
    <xf numFmtId="0" fontId="0" fillId="7" borderId="136" xfId="0" applyFont="1" applyFill="1" applyBorder="1" applyAlignment="1">
      <alignment horizontal="center" vertical="center"/>
    </xf>
    <xf numFmtId="3" fontId="37" fillId="8" borderId="167" xfId="0" applyNumberFormat="1" applyFont="1" applyFill="1" applyBorder="1" applyAlignment="1">
      <alignment horizontal="center" vertical="center" wrapText="1"/>
    </xf>
    <xf numFmtId="3" fontId="37" fillId="8" borderId="149" xfId="0" applyNumberFormat="1" applyFont="1" applyFill="1" applyBorder="1" applyAlignment="1">
      <alignment horizontal="center" vertical="center" wrapText="1"/>
    </xf>
    <xf numFmtId="3" fontId="37" fillId="8" borderId="168" xfId="0" applyNumberFormat="1" applyFont="1" applyFill="1" applyBorder="1" applyAlignment="1">
      <alignment horizontal="center" vertical="center" wrapText="1"/>
    </xf>
    <xf numFmtId="0" fontId="0" fillId="6" borderId="146" xfId="0" applyFont="1" applyFill="1" applyBorder="1" applyAlignment="1">
      <alignment horizontal="center" vertical="center"/>
    </xf>
    <xf numFmtId="0" fontId="0" fillId="6" borderId="147" xfId="0" applyFont="1" applyFill="1" applyBorder="1" applyAlignment="1">
      <alignment horizontal="center" vertical="center"/>
    </xf>
    <xf numFmtId="0" fontId="0" fillId="6" borderId="148" xfId="0" applyFont="1" applyFill="1" applyBorder="1" applyAlignment="1">
      <alignment horizontal="center" vertical="center"/>
    </xf>
    <xf numFmtId="0" fontId="32" fillId="9" borderId="149" xfId="8" applyFont="1" applyFill="1" applyBorder="1" applyAlignment="1">
      <alignment horizontal="center" wrapText="1"/>
    </xf>
    <xf numFmtId="0" fontId="0" fillId="7" borderId="150" xfId="0" applyFont="1" applyFill="1" applyBorder="1" applyAlignment="1">
      <alignment horizontal="center" vertical="center"/>
    </xf>
    <xf numFmtId="0" fontId="0" fillId="7" borderId="151" xfId="0" applyFont="1" applyFill="1" applyBorder="1" applyAlignment="1">
      <alignment horizontal="center" vertical="center"/>
    </xf>
    <xf numFmtId="0" fontId="0" fillId="7" borderId="109" xfId="0" applyFont="1" applyFill="1" applyBorder="1" applyAlignment="1">
      <alignment horizontal="center" vertical="center"/>
    </xf>
    <xf numFmtId="0" fontId="0" fillId="7" borderId="152" xfId="0" applyFont="1" applyFill="1" applyBorder="1" applyAlignment="1">
      <alignment horizontal="center" vertical="center"/>
    </xf>
    <xf numFmtId="0" fontId="0" fillId="7" borderId="153" xfId="0" applyFont="1" applyFill="1" applyBorder="1" applyAlignment="1">
      <alignment horizontal="center" vertical="center"/>
    </xf>
    <xf numFmtId="0" fontId="0" fillId="7" borderId="154" xfId="0" applyFont="1" applyFill="1" applyBorder="1" applyAlignment="1">
      <alignment horizontal="center" vertical="center"/>
    </xf>
    <xf numFmtId="0" fontId="0" fillId="7" borderId="155" xfId="0" applyFont="1" applyFill="1" applyBorder="1" applyAlignment="1">
      <alignment horizontal="center" vertical="center"/>
    </xf>
    <xf numFmtId="3" fontId="37" fillId="8" borderId="164" xfId="0" applyNumberFormat="1" applyFont="1" applyFill="1" applyBorder="1" applyAlignment="1">
      <alignment horizontal="center" vertical="center" wrapText="1"/>
    </xf>
    <xf numFmtId="3" fontId="37" fillId="8" borderId="165" xfId="0" applyNumberFormat="1" applyFont="1" applyFill="1" applyBorder="1" applyAlignment="1">
      <alignment horizontal="center" vertical="center" wrapText="1"/>
    </xf>
    <xf numFmtId="3" fontId="37" fillId="8" borderId="166" xfId="0" applyNumberFormat="1" applyFont="1" applyFill="1" applyBorder="1" applyAlignment="1">
      <alignment horizontal="center" vertical="center" wrapText="1"/>
    </xf>
    <xf numFmtId="0" fontId="0" fillId="6" borderId="174" xfId="0" applyFont="1" applyFill="1" applyBorder="1" applyAlignment="1">
      <alignment horizontal="center" vertical="center"/>
    </xf>
    <xf numFmtId="0" fontId="11" fillId="6" borderId="175" xfId="0" applyFont="1" applyFill="1" applyBorder="1" applyAlignment="1">
      <alignment horizontal="center" vertical="center"/>
    </xf>
    <xf numFmtId="0" fontId="11" fillId="6" borderId="176" xfId="0" applyFont="1" applyFill="1" applyBorder="1" applyAlignment="1">
      <alignment horizontal="center" vertical="center"/>
    </xf>
    <xf numFmtId="0" fontId="0" fillId="7" borderId="177" xfId="0" applyFont="1" applyFill="1" applyBorder="1" applyAlignment="1">
      <alignment horizontal="center" vertical="center"/>
    </xf>
    <xf numFmtId="0" fontId="0" fillId="7" borderId="82" xfId="0" applyFont="1" applyFill="1" applyBorder="1" applyAlignment="1">
      <alignment horizontal="center" vertical="center"/>
    </xf>
    <xf numFmtId="0" fontId="0" fillId="7" borderId="178" xfId="0" applyFont="1" applyFill="1" applyBorder="1" applyAlignment="1">
      <alignment horizontal="center" vertical="center"/>
    </xf>
    <xf numFmtId="0" fontId="44" fillId="9" borderId="80" xfId="9" applyFont="1" applyFill="1" applyBorder="1" applyAlignment="1">
      <alignment horizontal="center" vertical="center" wrapText="1"/>
    </xf>
    <xf numFmtId="0" fontId="44" fillId="9" borderId="187" xfId="9" applyFont="1" applyFill="1" applyBorder="1" applyAlignment="1">
      <alignment horizontal="center" vertical="center" wrapText="1"/>
    </xf>
    <xf numFmtId="0" fontId="0" fillId="6" borderId="184" xfId="0" applyFont="1" applyFill="1" applyBorder="1" applyAlignment="1">
      <alignment horizontal="center" vertical="center"/>
    </xf>
    <xf numFmtId="0" fontId="0" fillId="6" borderId="185" xfId="0" applyFont="1" applyFill="1" applyBorder="1" applyAlignment="1">
      <alignment horizontal="center" vertical="center"/>
    </xf>
    <xf numFmtId="0" fontId="0" fillId="6" borderId="186" xfId="0" applyFont="1" applyFill="1" applyBorder="1" applyAlignment="1">
      <alignment horizontal="center" vertical="center"/>
    </xf>
    <xf numFmtId="0" fontId="37" fillId="8" borderId="52" xfId="8" applyFont="1" applyFill="1" applyBorder="1" applyAlignment="1">
      <alignment horizontal="center" vertical="center" wrapText="1"/>
    </xf>
    <xf numFmtId="0" fontId="37" fillId="8" borderId="102" xfId="8" applyFont="1" applyFill="1" applyBorder="1" applyAlignment="1">
      <alignment horizontal="center" vertical="center" wrapText="1"/>
    </xf>
    <xf numFmtId="0" fontId="37" fillId="8" borderId="188" xfId="8" applyFont="1" applyFill="1" applyBorder="1" applyAlignment="1">
      <alignment horizontal="center" vertical="center" wrapText="1"/>
    </xf>
    <xf numFmtId="0" fontId="0" fillId="7" borderId="80" xfId="0" applyFont="1" applyFill="1" applyBorder="1" applyAlignment="1">
      <alignment horizontal="center" vertical="center"/>
    </xf>
    <xf numFmtId="0" fontId="0" fillId="7" borderId="189" xfId="0" applyFont="1" applyFill="1" applyBorder="1" applyAlignment="1">
      <alignment horizontal="center" vertical="center"/>
    </xf>
    <xf numFmtId="0" fontId="0" fillId="7" borderId="187" xfId="0" applyFont="1" applyFill="1" applyBorder="1" applyAlignment="1">
      <alignment horizontal="center" vertical="center"/>
    </xf>
    <xf numFmtId="0" fontId="44" fillId="9" borderId="177" xfId="9" applyFont="1" applyFill="1" applyBorder="1" applyAlignment="1">
      <alignment horizontal="center" vertical="center" wrapText="1"/>
    </xf>
    <xf numFmtId="0" fontId="44" fillId="9" borderId="189" xfId="9" applyFont="1" applyFill="1" applyBorder="1" applyAlignment="1">
      <alignment horizontal="center" vertical="center" wrapText="1"/>
    </xf>
    <xf numFmtId="0" fontId="0" fillId="6" borderId="191" xfId="0" applyFont="1" applyFill="1" applyBorder="1" applyAlignment="1">
      <alignment horizontal="center" vertical="center"/>
    </xf>
    <xf numFmtId="0" fontId="0" fillId="6" borderId="192" xfId="0" applyFont="1" applyFill="1" applyBorder="1" applyAlignment="1">
      <alignment horizontal="center" vertical="center"/>
    </xf>
    <xf numFmtId="0" fontId="0" fillId="6" borderId="193" xfId="0" applyFont="1" applyFill="1" applyBorder="1" applyAlignment="1">
      <alignment horizontal="center" vertical="center"/>
    </xf>
    <xf numFmtId="0" fontId="0" fillId="7" borderId="194" xfId="0" applyFont="1" applyFill="1" applyBorder="1" applyAlignment="1">
      <alignment horizontal="center" vertical="center"/>
    </xf>
    <xf numFmtId="0" fontId="0" fillId="7" borderId="195" xfId="0" applyFont="1" applyFill="1" applyBorder="1" applyAlignment="1">
      <alignment horizontal="center" vertical="center"/>
    </xf>
    <xf numFmtId="0" fontId="0" fillId="6" borderId="203" xfId="0" applyFont="1" applyFill="1" applyBorder="1" applyAlignment="1">
      <alignment horizontal="center" vertical="center"/>
    </xf>
    <xf numFmtId="0" fontId="0" fillId="6" borderId="204" xfId="0" applyFont="1" applyFill="1" applyBorder="1" applyAlignment="1">
      <alignment horizontal="center" vertical="center"/>
    </xf>
    <xf numFmtId="0" fontId="0" fillId="6" borderId="205" xfId="0" applyFont="1" applyFill="1" applyBorder="1" applyAlignment="1">
      <alignment horizontal="center" vertical="center"/>
    </xf>
    <xf numFmtId="0" fontId="37" fillId="8" borderId="51" xfId="8" applyFont="1" applyFill="1" applyBorder="1" applyAlignment="1">
      <alignment horizontal="center" wrapText="1"/>
    </xf>
    <xf numFmtId="0" fontId="37" fillId="8" borderId="53" xfId="8" applyFont="1" applyFill="1" applyBorder="1" applyAlignment="1">
      <alignment horizontal="center" wrapText="1"/>
    </xf>
    <xf numFmtId="0" fontId="0" fillId="7" borderId="206" xfId="0" applyFont="1" applyFill="1" applyBorder="1" applyAlignment="1">
      <alignment horizontal="center" vertical="center"/>
    </xf>
  </cellXfs>
  <cellStyles count="336">
    <cellStyle name="Hipervínculo" xfId="1" builtinId="8"/>
    <cellStyle name="Millares" xfId="6" builtinId="3"/>
    <cellStyle name="Normal" xfId="0" builtinId="0"/>
    <cellStyle name="Normal 2" xfId="4"/>
    <cellStyle name="Normal 2 2" xfId="170"/>
    <cellStyle name="Normal 3" xfId="3"/>
    <cellStyle name="Normal 4" xfId="2"/>
    <cellStyle name="Normal 5" xfId="30"/>
    <cellStyle name="Normal 5 2" xfId="194"/>
    <cellStyle name="Porcentaje" xfId="7" builtinId="5"/>
    <cellStyle name="Porcentaje 2" xfId="5"/>
    <cellStyle name="Porcentaje 2 2" xfId="171"/>
    <cellStyle name="style1573052404887" xfId="46"/>
    <cellStyle name="style1573052404887 2" xfId="210"/>
    <cellStyle name="style1573052404934" xfId="15"/>
    <cellStyle name="style1573052404934 2" xfId="179"/>
    <cellStyle name="style1573052405215" xfId="55"/>
    <cellStyle name="style1573052405215 2" xfId="219"/>
    <cellStyle name="style1573052405246" xfId="47"/>
    <cellStyle name="style1573052405246 2" xfId="211"/>
    <cellStyle name="style1573052405308" xfId="48"/>
    <cellStyle name="style1573052405308 2" xfId="212"/>
    <cellStyle name="style1573052405371" xfId="49"/>
    <cellStyle name="style1573052405371 2" xfId="213"/>
    <cellStyle name="style1573052405417" xfId="50"/>
    <cellStyle name="style1573052405417 2" xfId="214"/>
    <cellStyle name="style1573052405464" xfId="54"/>
    <cellStyle name="style1573052405464 2" xfId="218"/>
    <cellStyle name="style1573052405527" xfId="51"/>
    <cellStyle name="style1573052405527 2" xfId="215"/>
    <cellStyle name="style1573052405573" xfId="52"/>
    <cellStyle name="style1573052405573 2" xfId="216"/>
    <cellStyle name="style1573052405620" xfId="53"/>
    <cellStyle name="style1573052405620 2" xfId="217"/>
    <cellStyle name="style1573052405901" xfId="56"/>
    <cellStyle name="style1573052405901 2" xfId="220"/>
    <cellStyle name="style1573052405963" xfId="57"/>
    <cellStyle name="style1573052405963 2" xfId="221"/>
    <cellStyle name="style1573052406026" xfId="58"/>
    <cellStyle name="style1573052406026 2" xfId="222"/>
    <cellStyle name="style1573058599121" xfId="73"/>
    <cellStyle name="style1573058599121 2" xfId="237"/>
    <cellStyle name="style1573058599153" xfId="63"/>
    <cellStyle name="style1573058599153 2" xfId="227"/>
    <cellStyle name="style1573058599246" xfId="68"/>
    <cellStyle name="style1573058599246 2" xfId="232"/>
    <cellStyle name="style1573058599277" xfId="59"/>
    <cellStyle name="style1573058599277 2" xfId="223"/>
    <cellStyle name="style1573058599355" xfId="60"/>
    <cellStyle name="style1573058599355 2" xfId="224"/>
    <cellStyle name="style1573058599433" xfId="61"/>
    <cellStyle name="style1573058599433 2" xfId="225"/>
    <cellStyle name="style1573058599511" xfId="62"/>
    <cellStyle name="style1573058599511 2" xfId="226"/>
    <cellStyle name="style1573058599605" xfId="64"/>
    <cellStyle name="style1573058599605 2" xfId="228"/>
    <cellStyle name="style1573058599699" xfId="65"/>
    <cellStyle name="style1573058599699 2" xfId="229"/>
    <cellStyle name="style1573058599792" xfId="66"/>
    <cellStyle name="style1573058599792 2" xfId="230"/>
    <cellStyle name="style1573058599824" xfId="67"/>
    <cellStyle name="style1573058599824 2" xfId="231"/>
    <cellStyle name="style1573058600042" xfId="69"/>
    <cellStyle name="style1573058600042 2" xfId="233"/>
    <cellStyle name="style1573058600089" xfId="70"/>
    <cellStyle name="style1573058600089 2" xfId="234"/>
    <cellStyle name="style1573058600136" xfId="71"/>
    <cellStyle name="style1573058600136 2" xfId="235"/>
    <cellStyle name="style1573058600167" xfId="72"/>
    <cellStyle name="style1573058600167 2" xfId="236"/>
    <cellStyle name="style1573500432967" xfId="42"/>
    <cellStyle name="style1573500432967 2" xfId="206"/>
    <cellStyle name="style1573500433013" xfId="31"/>
    <cellStyle name="style1573500433013 2" xfId="195"/>
    <cellStyle name="style1573500433076" xfId="43"/>
    <cellStyle name="style1573500433076 2" xfId="207"/>
    <cellStyle name="style1573500433123" xfId="32"/>
    <cellStyle name="style1573500433123 2" xfId="196"/>
    <cellStyle name="style1573500433169" xfId="44"/>
    <cellStyle name="style1573500433169 2" xfId="208"/>
    <cellStyle name="style1573500433232" xfId="33"/>
    <cellStyle name="style1573500433232 2" xfId="197"/>
    <cellStyle name="style1573500433325" xfId="45"/>
    <cellStyle name="style1573500433325 2" xfId="209"/>
    <cellStyle name="style1573500433357" xfId="34"/>
    <cellStyle name="style1573500433357 2" xfId="198"/>
    <cellStyle name="style1573500433637" xfId="35"/>
    <cellStyle name="style1573500433637 2" xfId="199"/>
    <cellStyle name="style1573500433731" xfId="36"/>
    <cellStyle name="style1573500433731 2" xfId="200"/>
    <cellStyle name="style1573545026152" xfId="8"/>
    <cellStyle name="style1573545026152 2" xfId="172"/>
    <cellStyle name="style1573545026760" xfId="9"/>
    <cellStyle name="style1573545026760 2" xfId="173"/>
    <cellStyle name="style1573545027212" xfId="10"/>
    <cellStyle name="style1573545027212 2" xfId="174"/>
    <cellStyle name="style1573545027290" xfId="13"/>
    <cellStyle name="style1573545027290 2" xfId="177"/>
    <cellStyle name="style1573545027415" xfId="16"/>
    <cellStyle name="style1573545027415 2" xfId="180"/>
    <cellStyle name="style1573545027462" xfId="11"/>
    <cellStyle name="style1573545027462 2" xfId="175"/>
    <cellStyle name="style1573545027618" xfId="12"/>
    <cellStyle name="style1573545027618 2" xfId="176"/>
    <cellStyle name="style1573545027680" xfId="37"/>
    <cellStyle name="style1573545027680 2" xfId="201"/>
    <cellStyle name="style1573545027727" xfId="38"/>
    <cellStyle name="style1573545027727 2" xfId="202"/>
    <cellStyle name="style1573545027805" xfId="14"/>
    <cellStyle name="style1573545027805 2" xfId="178"/>
    <cellStyle name="style1573545027946" xfId="39"/>
    <cellStyle name="style1573545027946 2" xfId="203"/>
    <cellStyle name="style1573545028008" xfId="40"/>
    <cellStyle name="style1573545028008 2" xfId="204"/>
    <cellStyle name="style1573545028070" xfId="41"/>
    <cellStyle name="style1573545028070 2" xfId="205"/>
    <cellStyle name="style1573545028336" xfId="17"/>
    <cellStyle name="style1573545028336 2" xfId="181"/>
    <cellStyle name="style1573549612587" xfId="18"/>
    <cellStyle name="style1573549612587 2" xfId="182"/>
    <cellStyle name="style1573549612681" xfId="19"/>
    <cellStyle name="style1573549612681 2" xfId="183"/>
    <cellStyle name="style1573549613180" xfId="20"/>
    <cellStyle name="style1573549613180 2" xfId="184"/>
    <cellStyle name="style1573549613227" xfId="24"/>
    <cellStyle name="style1573549613227 2" xfId="188"/>
    <cellStyle name="style1573549613367" xfId="27"/>
    <cellStyle name="style1573549613367 2" xfId="191"/>
    <cellStyle name="style1573549613461" xfId="21"/>
    <cellStyle name="style1573549613461 2" xfId="185"/>
    <cellStyle name="style1573549613523" xfId="22"/>
    <cellStyle name="style1573549613523 2" xfId="186"/>
    <cellStyle name="style1573549613601" xfId="23"/>
    <cellStyle name="style1573549613601 2" xfId="187"/>
    <cellStyle name="style1573549613742" xfId="25"/>
    <cellStyle name="style1573549613742 2" xfId="189"/>
    <cellStyle name="style1573549613789" xfId="26"/>
    <cellStyle name="style1573549613789 2" xfId="190"/>
    <cellStyle name="style1573549613976" xfId="28"/>
    <cellStyle name="style1573549613976 2" xfId="192"/>
    <cellStyle name="style1573549614054" xfId="29"/>
    <cellStyle name="style1573549614054 2" xfId="193"/>
    <cellStyle name="style1573726734158" xfId="75"/>
    <cellStyle name="style1573726734158 2" xfId="239"/>
    <cellStyle name="style1573726734205" xfId="76"/>
    <cellStyle name="style1573726734205 2" xfId="240"/>
    <cellStyle name="style1573726734252" xfId="77"/>
    <cellStyle name="style1573726734252 2" xfId="241"/>
    <cellStyle name="style1573726734283" xfId="78"/>
    <cellStyle name="style1573726734283 2" xfId="242"/>
    <cellStyle name="style1573726734330" xfId="80"/>
    <cellStyle name="style1573726734330 2" xfId="244"/>
    <cellStyle name="style1573726734330 3" xfId="334"/>
    <cellStyle name="style1573726734377" xfId="81"/>
    <cellStyle name="style1573726734377 2" xfId="245"/>
    <cellStyle name="style1573726734424" xfId="82"/>
    <cellStyle name="style1573726734424 2" xfId="246"/>
    <cellStyle name="style1573726734424 3" xfId="335"/>
    <cellStyle name="style1573726734470" xfId="83"/>
    <cellStyle name="style1573726734470 2" xfId="247"/>
    <cellStyle name="style1573726734767" xfId="85"/>
    <cellStyle name="style1573726734767 2" xfId="249"/>
    <cellStyle name="style1573726734829" xfId="86"/>
    <cellStyle name="style1573726734829 2" xfId="250"/>
    <cellStyle name="style1573726734892" xfId="87"/>
    <cellStyle name="style1573726734892 2" xfId="251"/>
    <cellStyle name="style1573726734923" xfId="88"/>
    <cellStyle name="style1573726734923 2" xfId="252"/>
    <cellStyle name="style1573726736124" xfId="74"/>
    <cellStyle name="style1573726736124 2" xfId="238"/>
    <cellStyle name="style1573726736233" xfId="79"/>
    <cellStyle name="style1573726736233 2" xfId="243"/>
    <cellStyle name="style1573726736342" xfId="84"/>
    <cellStyle name="style1573726736342 2" xfId="248"/>
    <cellStyle name="style1620217063257" xfId="89"/>
    <cellStyle name="style1620217063257 2" xfId="253"/>
    <cellStyle name="style1620217063476" xfId="90"/>
    <cellStyle name="style1620217063476 2" xfId="254"/>
    <cellStyle name="style1645015119089" xfId="114"/>
    <cellStyle name="style1645015119089 2" xfId="278"/>
    <cellStyle name="style1645015120696" xfId="115"/>
    <cellStyle name="style1645015120696 2" xfId="279"/>
    <cellStyle name="style1645015120852" xfId="106"/>
    <cellStyle name="style1645015120852 2" xfId="270"/>
    <cellStyle name="style1645015120914" xfId="107"/>
    <cellStyle name="style1645015120914 2" xfId="271"/>
    <cellStyle name="style1645015120961" xfId="108"/>
    <cellStyle name="style1645015120961 2" xfId="272"/>
    <cellStyle name="style1645015120992" xfId="109"/>
    <cellStyle name="style1645015120992 2" xfId="273"/>
    <cellStyle name="style1645015121148" xfId="110"/>
    <cellStyle name="style1645015121148 2" xfId="274"/>
    <cellStyle name="style1645015121195" xfId="111"/>
    <cellStyle name="style1645015121195 2" xfId="275"/>
    <cellStyle name="style1645015121258" xfId="112"/>
    <cellStyle name="style1645015121258 2" xfId="276"/>
    <cellStyle name="style1645015121304" xfId="113"/>
    <cellStyle name="style1645015121304 2" xfId="277"/>
    <cellStyle name="style1645015189150" xfId="91"/>
    <cellStyle name="style1645015189150 2" xfId="255"/>
    <cellStyle name="style1645015189228" xfId="92"/>
    <cellStyle name="style1645015189228 2" xfId="256"/>
    <cellStyle name="style1645015189322" xfId="93"/>
    <cellStyle name="style1645015189322 2" xfId="257"/>
    <cellStyle name="style1645015189369" xfId="101"/>
    <cellStyle name="style1645015189369 2" xfId="265"/>
    <cellStyle name="style1645015189416" xfId="104"/>
    <cellStyle name="style1645015189416 2" xfId="268"/>
    <cellStyle name="style1645015189494" xfId="94"/>
    <cellStyle name="style1645015189494 2" xfId="258"/>
    <cellStyle name="style1645015189525" xfId="95"/>
    <cellStyle name="style1645015189525 2" xfId="259"/>
    <cellStyle name="style1645015189587" xfId="96"/>
    <cellStyle name="style1645015189587 2" xfId="260"/>
    <cellStyle name="style1645015189618" xfId="100"/>
    <cellStyle name="style1645015189618 2" xfId="264"/>
    <cellStyle name="style1645015189650" xfId="103"/>
    <cellStyle name="style1645015189650 2" xfId="267"/>
    <cellStyle name="style1645015189977" xfId="97"/>
    <cellStyle name="style1645015189977 2" xfId="261"/>
    <cellStyle name="style1645015190055" xfId="98"/>
    <cellStyle name="style1645015190055 2" xfId="262"/>
    <cellStyle name="style1645015190102" xfId="99"/>
    <cellStyle name="style1645015190102 2" xfId="263"/>
    <cellStyle name="style1645015190149" xfId="102"/>
    <cellStyle name="style1645015190149 2" xfId="266"/>
    <cellStyle name="style1645015190180" xfId="105"/>
    <cellStyle name="style1645015190180 2" xfId="269"/>
    <cellStyle name="style1645015758070" xfId="116"/>
    <cellStyle name="style1645015758070 2" xfId="280"/>
    <cellStyle name="style1645015758117" xfId="117"/>
    <cellStyle name="style1645015758117 2" xfId="281"/>
    <cellStyle name="style1645015758179" xfId="118"/>
    <cellStyle name="style1645015758179 2" xfId="282"/>
    <cellStyle name="style1645015758257" xfId="119"/>
    <cellStyle name="style1645015758257 2" xfId="283"/>
    <cellStyle name="style1645015886056" xfId="126"/>
    <cellStyle name="style1645015886056 2" xfId="290"/>
    <cellStyle name="style1645015886118" xfId="121"/>
    <cellStyle name="style1645015886118 2" xfId="285"/>
    <cellStyle name="style1645015886165" xfId="127"/>
    <cellStyle name="style1645015886165 2" xfId="291"/>
    <cellStyle name="style1645015886243" xfId="128"/>
    <cellStyle name="style1645015886243 2" xfId="292"/>
    <cellStyle name="style1645015886508" xfId="122"/>
    <cellStyle name="style1645015886508 2" xfId="286"/>
    <cellStyle name="style1645015886571" xfId="123"/>
    <cellStyle name="style1645015886571 2" xfId="287"/>
    <cellStyle name="style1645015886649" xfId="124"/>
    <cellStyle name="style1645015886649 2" xfId="288"/>
    <cellStyle name="style1645015886711" xfId="125"/>
    <cellStyle name="style1645015886711 2" xfId="289"/>
    <cellStyle name="style1645015886820" xfId="129"/>
    <cellStyle name="style1645015886820 2" xfId="293"/>
    <cellStyle name="style1645015886867" xfId="130"/>
    <cellStyle name="style1645015886867 2" xfId="294"/>
    <cellStyle name="style1645015886945" xfId="131"/>
    <cellStyle name="style1645015886945 2" xfId="295"/>
    <cellStyle name="style1645015886992" xfId="132"/>
    <cellStyle name="style1645015886992 2" xfId="296"/>
    <cellStyle name="style1645015887304" xfId="120"/>
    <cellStyle name="style1645015887304 2" xfId="284"/>
    <cellStyle name="style1678087465503" xfId="135"/>
    <cellStyle name="style1678087465503 2" xfId="299"/>
    <cellStyle name="style1678087465581" xfId="136"/>
    <cellStyle name="style1678087465581 2" xfId="300"/>
    <cellStyle name="style1678087465706" xfId="137"/>
    <cellStyle name="style1678087465706 2" xfId="301"/>
    <cellStyle name="style1678087465753" xfId="141"/>
    <cellStyle name="style1678087465753 2" xfId="305"/>
    <cellStyle name="style1678087465862" xfId="142"/>
    <cellStyle name="style1678087465862 2" xfId="306"/>
    <cellStyle name="style1678087465925" xfId="146"/>
    <cellStyle name="style1678087465925 2" xfId="310"/>
    <cellStyle name="style1678087466003" xfId="147"/>
    <cellStyle name="style1678087466003 2" xfId="311"/>
    <cellStyle name="style1678087466050" xfId="138"/>
    <cellStyle name="style1678087466050 2" xfId="302"/>
    <cellStyle name="style1678087466112" xfId="139"/>
    <cellStyle name="style1678087466112 2" xfId="303"/>
    <cellStyle name="style1678087466159" xfId="140"/>
    <cellStyle name="style1678087466159 2" xfId="304"/>
    <cellStyle name="style1678087466190" xfId="143"/>
    <cellStyle name="style1678087466190 2" xfId="307"/>
    <cellStyle name="style1678087466221" xfId="144"/>
    <cellStyle name="style1678087466221 2" xfId="308"/>
    <cellStyle name="style1678087466268" xfId="145"/>
    <cellStyle name="style1678087466268 2" xfId="309"/>
    <cellStyle name="style1678087466330" xfId="148"/>
    <cellStyle name="style1678087466330 2" xfId="312"/>
    <cellStyle name="style1678087466393" xfId="149"/>
    <cellStyle name="style1678087466393 2" xfId="313"/>
    <cellStyle name="style1678087466471" xfId="150"/>
    <cellStyle name="style1678087466471 2" xfId="314"/>
    <cellStyle name="style1678087466533" xfId="151"/>
    <cellStyle name="style1678087466533 2" xfId="315"/>
    <cellStyle name="style1678087466596" xfId="157"/>
    <cellStyle name="style1678087466596 2" xfId="321"/>
    <cellStyle name="style1678087466642" xfId="164"/>
    <cellStyle name="style1678087466642 2" xfId="328"/>
    <cellStyle name="style1678087466783" xfId="152"/>
    <cellStyle name="style1678087466783 2" xfId="316"/>
    <cellStyle name="style1678087466830" xfId="158"/>
    <cellStyle name="style1678087466830 2" xfId="322"/>
    <cellStyle name="style1678087466876" xfId="165"/>
    <cellStyle name="style1678087466876 2" xfId="329"/>
    <cellStyle name="style1678087466908" xfId="153"/>
    <cellStyle name="style1678087466908 2" xfId="317"/>
    <cellStyle name="style1678087466939" xfId="154"/>
    <cellStyle name="style1678087466939 2" xfId="318"/>
    <cellStyle name="style1678087467017" xfId="155"/>
    <cellStyle name="style1678087467017 2" xfId="319"/>
    <cellStyle name="style1678087467064" xfId="156"/>
    <cellStyle name="style1678087467064 2" xfId="320"/>
    <cellStyle name="style1678087467142" xfId="159"/>
    <cellStyle name="style1678087467142 2" xfId="323"/>
    <cellStyle name="style1678087467204" xfId="160"/>
    <cellStyle name="style1678087467204 2" xfId="324"/>
    <cellStyle name="style1678087467298" xfId="161"/>
    <cellStyle name="style1678087467298 2" xfId="325"/>
    <cellStyle name="style1678087467344" xfId="162"/>
    <cellStyle name="style1678087467344 2" xfId="326"/>
    <cellStyle name="style1678087467422" xfId="166"/>
    <cellStyle name="style1678087467422 2" xfId="330"/>
    <cellStyle name="style1678087467485" xfId="167"/>
    <cellStyle name="style1678087467485 2" xfId="331"/>
    <cellStyle name="style1678087467547" xfId="168"/>
    <cellStyle name="style1678087467547 2" xfId="332"/>
    <cellStyle name="style1678087467610" xfId="169"/>
    <cellStyle name="style1678087467610 2" xfId="333"/>
    <cellStyle name="style1678087467734" xfId="163"/>
    <cellStyle name="style1678087467734 2" xfId="327"/>
    <cellStyle name="style1678113039976" xfId="133"/>
    <cellStyle name="style1678113039976 2" xfId="297"/>
    <cellStyle name="style1678113040007" xfId="134"/>
    <cellStyle name="style1678113040007 2" xfId="29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46383</xdr:colOff>
      <xdr:row>0</xdr:row>
      <xdr:rowOff>39757</xdr:rowOff>
    </xdr:from>
    <xdr:to>
      <xdr:col>3</xdr:col>
      <xdr:colOff>411947</xdr:colOff>
      <xdr:row>4</xdr:row>
      <xdr:rowOff>112643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3" y="39757"/>
          <a:ext cx="1770294" cy="6559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10074</xdr:colOff>
      <xdr:row>1</xdr:row>
      <xdr:rowOff>31142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337734</xdr:colOff>
      <xdr:row>1</xdr:row>
      <xdr:rowOff>31142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337734</xdr:colOff>
      <xdr:row>1</xdr:row>
      <xdr:rowOff>31142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337734</xdr:colOff>
      <xdr:row>1</xdr:row>
      <xdr:rowOff>31142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1</xdr:col>
      <xdr:colOff>913044</xdr:colOff>
      <xdr:row>0</xdr:row>
      <xdr:rowOff>687732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1770294" cy="65598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46383</xdr:colOff>
      <xdr:row>0</xdr:row>
      <xdr:rowOff>26505</xdr:rowOff>
    </xdr:from>
    <xdr:to>
      <xdr:col>1</xdr:col>
      <xdr:colOff>1021547</xdr:colOff>
      <xdr:row>0</xdr:row>
      <xdr:rowOff>682487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3" y="26505"/>
          <a:ext cx="1770294" cy="65598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45720</xdr:rowOff>
    </xdr:from>
    <xdr:to>
      <xdr:col>1</xdr:col>
      <xdr:colOff>1143000</xdr:colOff>
      <xdr:row>1</xdr:row>
      <xdr:rowOff>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720"/>
          <a:ext cx="1935480" cy="70866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131994</xdr:colOff>
      <xdr:row>0</xdr:row>
      <xdr:rowOff>655982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200574</xdr:colOff>
      <xdr:row>0</xdr:row>
      <xdr:rowOff>655982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208194</xdr:colOff>
      <xdr:row>0</xdr:row>
      <xdr:rowOff>655982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358689</xdr:colOff>
      <xdr:row>1</xdr:row>
      <xdr:rowOff>31142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985434</xdr:colOff>
      <xdr:row>0</xdr:row>
      <xdr:rowOff>655982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977814</xdr:colOff>
      <xdr:row>0</xdr:row>
      <xdr:rowOff>655982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977814</xdr:colOff>
      <xdr:row>0</xdr:row>
      <xdr:rowOff>655982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43549" cy="655982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200574</xdr:colOff>
      <xdr:row>0</xdr:row>
      <xdr:rowOff>655982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200574</xdr:colOff>
      <xdr:row>0</xdr:row>
      <xdr:rowOff>655982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200574</xdr:colOff>
      <xdr:row>0</xdr:row>
      <xdr:rowOff>655982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314874</xdr:colOff>
      <xdr:row>1</xdr:row>
      <xdr:rowOff>31142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314874</xdr:colOff>
      <xdr:row>1</xdr:row>
      <xdr:rowOff>31142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314874</xdr:colOff>
      <xdr:row>1</xdr:row>
      <xdr:rowOff>180975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24574" cy="8096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10074</xdr:colOff>
      <xdr:row>1</xdr:row>
      <xdr:rowOff>31142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337734</xdr:colOff>
      <xdr:row>1</xdr:row>
      <xdr:rowOff>31142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337734</xdr:colOff>
      <xdr:row>1</xdr:row>
      <xdr:rowOff>31142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337734</xdr:colOff>
      <xdr:row>1</xdr:row>
      <xdr:rowOff>31142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41"/>
  <sheetViews>
    <sheetView showGridLines="0" tabSelected="1" view="pageBreakPreview" zoomScaleNormal="100" zoomScaleSheetLayoutView="100" workbookViewId="0">
      <selection activeCell="L16" sqref="L16"/>
    </sheetView>
  </sheetViews>
  <sheetFormatPr baseColWidth="10" defaultColWidth="11.42578125" defaultRowHeight="12"/>
  <cols>
    <col min="1" max="1" width="4.140625" style="3" customWidth="1"/>
    <col min="2" max="2" width="4.85546875" style="1" customWidth="1"/>
    <col min="3" max="7" width="11.42578125" style="1"/>
    <col min="8" max="8" width="14.85546875" style="1" customWidth="1"/>
    <col min="9" max="9" width="7.140625" style="1" customWidth="1"/>
    <col min="10" max="16384" width="11.42578125" style="1"/>
  </cols>
  <sheetData>
    <row r="6" spans="1:15" ht="18.75" customHeight="1" thickBot="1">
      <c r="A6" s="112" t="s">
        <v>0</v>
      </c>
      <c r="B6" s="112"/>
      <c r="C6" s="112"/>
      <c r="D6" s="117"/>
      <c r="E6" s="117"/>
      <c r="F6" s="117"/>
      <c r="G6" s="117"/>
      <c r="H6" s="117"/>
      <c r="I6" s="117"/>
    </row>
    <row r="7" spans="1:15" s="113" customFormat="1" ht="18.75" customHeight="1">
      <c r="A7" s="114" t="s">
        <v>277</v>
      </c>
      <c r="B7" s="115"/>
      <c r="C7" s="115"/>
      <c r="D7" s="116"/>
      <c r="E7" s="116"/>
      <c r="F7" s="116"/>
      <c r="G7" s="116"/>
      <c r="H7" s="116"/>
      <c r="I7" s="116"/>
    </row>
    <row r="8" spans="1:15" customFormat="1" ht="16.5" customHeight="1"/>
    <row r="9" spans="1:15" s="2" customFormat="1" ht="16.5" customHeight="1">
      <c r="A9" s="118" t="s">
        <v>88</v>
      </c>
      <c r="B9" s="119"/>
      <c r="C9" s="119"/>
      <c r="D9" s="119"/>
      <c r="E9" s="119"/>
      <c r="F9" s="119"/>
      <c r="G9" s="119"/>
      <c r="H9" s="119"/>
    </row>
    <row r="10" spans="1:15" s="123" customFormat="1" ht="20.100000000000001" customHeight="1">
      <c r="A10" s="120"/>
      <c r="B10" s="121"/>
      <c r="C10" s="122"/>
      <c r="D10" s="122"/>
      <c r="E10" s="122"/>
      <c r="F10" s="122"/>
      <c r="G10" s="122"/>
      <c r="H10" s="122"/>
      <c r="I10" s="122"/>
    </row>
    <row r="11" spans="1:15" ht="16.5" customHeight="1">
      <c r="A11" s="128" t="s">
        <v>89</v>
      </c>
      <c r="C11" s="128"/>
      <c r="D11" s="128"/>
      <c r="E11" s="128"/>
      <c r="F11" s="128"/>
      <c r="G11" s="128"/>
      <c r="H11" s="128"/>
      <c r="I11" s="128"/>
      <c r="J11" s="4"/>
      <c r="K11" s="4"/>
      <c r="L11" s="4"/>
      <c r="M11" s="4"/>
      <c r="N11" s="4"/>
    </row>
    <row r="12" spans="1:15" ht="16.5" customHeight="1">
      <c r="A12" s="128" t="s">
        <v>90</v>
      </c>
      <c r="C12" s="128"/>
      <c r="D12" s="128"/>
      <c r="E12" s="128"/>
      <c r="F12" s="128"/>
      <c r="G12" s="128"/>
      <c r="H12" s="128"/>
      <c r="I12" s="128"/>
      <c r="J12" s="4"/>
      <c r="K12" s="4"/>
      <c r="L12" s="4"/>
      <c r="M12" s="4"/>
      <c r="N12" s="4"/>
      <c r="O12" s="4"/>
    </row>
    <row r="13" spans="1:15" ht="16.5" customHeight="1">
      <c r="A13" s="128" t="s">
        <v>91</v>
      </c>
      <c r="C13" s="128"/>
      <c r="D13" s="128"/>
      <c r="E13" s="128"/>
      <c r="F13" s="128"/>
      <c r="G13" s="128"/>
      <c r="H13" s="128"/>
      <c r="I13" s="128"/>
      <c r="J13" s="4"/>
      <c r="K13" s="4"/>
      <c r="L13" s="4"/>
      <c r="M13" s="4"/>
      <c r="N13" s="4"/>
      <c r="O13" s="4"/>
    </row>
    <row r="14" spans="1:15" ht="16.5" customHeight="1">
      <c r="A14" s="128" t="s">
        <v>92</v>
      </c>
      <c r="C14" s="128"/>
      <c r="D14" s="128"/>
      <c r="E14" s="128"/>
      <c r="F14" s="128"/>
      <c r="G14" s="128"/>
      <c r="H14" s="128"/>
      <c r="I14" s="128"/>
      <c r="J14" s="4"/>
      <c r="K14" s="4"/>
      <c r="L14" s="4"/>
      <c r="M14" s="4"/>
      <c r="N14" s="4"/>
      <c r="O14" s="4"/>
    </row>
    <row r="15" spans="1:15" s="6" customFormat="1" ht="16.5" customHeight="1">
      <c r="A15" s="128" t="s">
        <v>93</v>
      </c>
      <c r="C15" s="128"/>
      <c r="D15" s="128"/>
      <c r="E15" s="128"/>
      <c r="F15" s="128"/>
      <c r="G15" s="128"/>
      <c r="H15" s="128"/>
      <c r="I15" s="128"/>
      <c r="J15" s="5"/>
      <c r="K15" s="5"/>
      <c r="L15" s="5"/>
      <c r="M15" s="5"/>
      <c r="N15" s="5"/>
      <c r="O15" s="5"/>
    </row>
    <row r="16" spans="1:15" s="6" customFormat="1" ht="16.5" customHeight="1">
      <c r="A16" s="128" t="s">
        <v>94</v>
      </c>
      <c r="C16" s="128"/>
      <c r="D16" s="128"/>
      <c r="E16" s="128"/>
      <c r="F16" s="128"/>
      <c r="G16" s="128"/>
      <c r="H16" s="128"/>
      <c r="I16" s="128"/>
      <c r="J16" s="5"/>
      <c r="K16" s="5"/>
      <c r="L16" s="5"/>
      <c r="M16" s="5"/>
      <c r="N16" s="5"/>
      <c r="O16" s="5"/>
    </row>
    <row r="17" spans="1:15" s="6" customFormat="1" ht="16.5" customHeight="1">
      <c r="A17" s="128" t="s">
        <v>95</v>
      </c>
      <c r="C17" s="128"/>
      <c r="D17" s="128"/>
      <c r="E17" s="128"/>
      <c r="F17" s="128"/>
      <c r="G17" s="128"/>
      <c r="H17" s="128"/>
      <c r="I17" s="128"/>
      <c r="J17" s="5"/>
      <c r="K17" s="5"/>
      <c r="L17" s="5"/>
      <c r="M17" s="5"/>
      <c r="N17" s="5"/>
      <c r="O17" s="5"/>
    </row>
    <row r="18" spans="1:15" s="6" customFormat="1" ht="16.5" customHeight="1">
      <c r="A18" s="128" t="s">
        <v>96</v>
      </c>
      <c r="C18" s="128"/>
      <c r="D18" s="128"/>
      <c r="E18" s="128"/>
      <c r="F18" s="128"/>
      <c r="G18" s="128"/>
      <c r="H18" s="128"/>
      <c r="I18" s="128"/>
      <c r="J18" s="5"/>
      <c r="K18" s="5"/>
      <c r="L18" s="5"/>
      <c r="M18" s="5"/>
      <c r="N18" s="5"/>
      <c r="O18" s="5"/>
    </row>
    <row r="19" spans="1:15" ht="16.5" customHeight="1">
      <c r="A19" s="128" t="s">
        <v>97</v>
      </c>
      <c r="C19" s="128"/>
      <c r="D19" s="128"/>
      <c r="E19" s="128"/>
      <c r="F19" s="128"/>
      <c r="G19" s="128"/>
      <c r="H19" s="128"/>
      <c r="I19" s="128"/>
      <c r="J19" s="4"/>
      <c r="K19" s="4"/>
      <c r="L19" s="4"/>
      <c r="M19" s="4"/>
      <c r="N19" s="4"/>
      <c r="O19" s="4"/>
    </row>
    <row r="20" spans="1:15" ht="16.5" customHeight="1">
      <c r="A20" s="128" t="s">
        <v>98</v>
      </c>
      <c r="C20" s="128"/>
      <c r="D20" s="128"/>
      <c r="E20" s="128"/>
      <c r="F20" s="128"/>
      <c r="G20" s="128"/>
      <c r="H20" s="128"/>
      <c r="I20" s="128"/>
      <c r="J20" s="4"/>
      <c r="K20" s="4"/>
      <c r="L20" s="4"/>
      <c r="M20" s="4"/>
      <c r="N20" s="4"/>
      <c r="O20" s="4"/>
    </row>
    <row r="21" spans="1:15" ht="16.5" customHeight="1">
      <c r="A21" s="128" t="s">
        <v>99</v>
      </c>
      <c r="B21"/>
      <c r="C21"/>
      <c r="D21"/>
      <c r="E21"/>
      <c r="F21"/>
      <c r="G21"/>
      <c r="H21"/>
      <c r="I21"/>
      <c r="J21" s="4"/>
      <c r="K21" s="4"/>
      <c r="L21" s="4"/>
      <c r="M21" s="4"/>
      <c r="N21" s="4"/>
      <c r="O21" s="4"/>
    </row>
    <row r="22" spans="1:15" ht="16.5" customHeight="1">
      <c r="A22" s="128" t="s">
        <v>100</v>
      </c>
      <c r="C22" s="128"/>
      <c r="D22" s="128"/>
      <c r="E22" s="128"/>
      <c r="F22" s="128"/>
      <c r="G22" s="128"/>
      <c r="H22" s="128"/>
      <c r="I22" s="128"/>
      <c r="J22" s="4"/>
      <c r="K22" s="4"/>
      <c r="L22" s="4"/>
      <c r="M22" s="4"/>
      <c r="N22" s="4"/>
      <c r="O22" s="4"/>
    </row>
    <row r="23" spans="1:15" customFormat="1" ht="16.5" customHeight="1"/>
    <row r="24" spans="1:15" ht="16.5" customHeight="1">
      <c r="A24" s="118" t="s">
        <v>101</v>
      </c>
      <c r="B24" s="119"/>
      <c r="C24" s="119"/>
      <c r="D24" s="119"/>
      <c r="E24" s="119"/>
      <c r="F24" s="119"/>
      <c r="G24" s="119"/>
      <c r="H24" s="119"/>
    </row>
    <row r="25" spans="1:15" s="133" customFormat="1" ht="5.0999999999999996" customHeight="1">
      <c r="A25" s="131"/>
      <c r="B25" s="132"/>
      <c r="C25" s="132"/>
      <c r="D25" s="132"/>
      <c r="E25" s="132"/>
      <c r="F25" s="132"/>
      <c r="G25" s="132"/>
      <c r="H25" s="132"/>
      <c r="I25" s="132"/>
    </row>
    <row r="26" spans="1:15" customFormat="1" ht="16.5" customHeight="1">
      <c r="A26" s="128" t="s">
        <v>256</v>
      </c>
      <c r="B26" s="1"/>
      <c r="C26" s="1"/>
    </row>
    <row r="27" spans="1:15" customFormat="1" ht="16.5" customHeight="1">
      <c r="A27" s="128" t="s">
        <v>257</v>
      </c>
      <c r="B27" s="1"/>
      <c r="C27" s="1"/>
    </row>
    <row r="28" spans="1:15" customFormat="1" ht="16.5" customHeight="1">
      <c r="A28" s="128" t="s">
        <v>258</v>
      </c>
      <c r="B28" s="1"/>
      <c r="C28" s="1"/>
    </row>
    <row r="29" spans="1:15" customFormat="1" ht="16.5" customHeight="1">
      <c r="A29" s="128" t="s">
        <v>259</v>
      </c>
      <c r="B29" s="1"/>
      <c r="C29" s="1"/>
    </row>
    <row r="30" spans="1:15" customFormat="1" ht="16.5" customHeight="1">
      <c r="A30" s="128" t="s">
        <v>260</v>
      </c>
      <c r="B30" s="1"/>
      <c r="C30" s="1"/>
    </row>
    <row r="31" spans="1:15" customFormat="1" ht="16.5" customHeight="1">
      <c r="A31" s="128" t="s">
        <v>261</v>
      </c>
      <c r="B31" s="1"/>
      <c r="C31" s="1"/>
    </row>
    <row r="32" spans="1:15" customFormat="1" ht="16.5" customHeight="1"/>
    <row r="33" spans="1:8" s="2" customFormat="1" ht="16.5" customHeight="1">
      <c r="A33" s="118" t="s">
        <v>102</v>
      </c>
      <c r="B33" s="119"/>
      <c r="C33" s="119"/>
      <c r="D33" s="119"/>
      <c r="E33" s="119"/>
      <c r="F33" s="119"/>
      <c r="G33" s="119"/>
      <c r="H33" s="119"/>
    </row>
    <row r="34" spans="1:8" customFormat="1" ht="5.0999999999999996" customHeight="1"/>
    <row r="35" spans="1:8" customFormat="1" ht="16.5" customHeight="1">
      <c r="A35" s="294" t="s">
        <v>262</v>
      </c>
    </row>
    <row r="36" spans="1:8" customFormat="1" ht="16.5" customHeight="1">
      <c r="A36" s="128" t="s">
        <v>263</v>
      </c>
    </row>
    <row r="37" spans="1:8" customFormat="1" ht="16.5" customHeight="1">
      <c r="A37" s="294" t="s">
        <v>264</v>
      </c>
    </row>
    <row r="38" spans="1:8" customFormat="1" ht="16.5" customHeight="1">
      <c r="A38" s="128" t="s">
        <v>226</v>
      </c>
    </row>
    <row r="39" spans="1:8" customFormat="1" ht="16.5" customHeight="1">
      <c r="A39" s="128" t="s">
        <v>237</v>
      </c>
    </row>
    <row r="40" spans="1:8" customFormat="1" ht="16.5" customHeight="1">
      <c r="A40" s="294" t="s">
        <v>242</v>
      </c>
    </row>
    <row r="41" spans="1:8" customFormat="1" ht="16.5" customHeight="1"/>
  </sheetData>
  <hyperlinks>
    <hyperlink ref="A11:I11" location="'1.1'!Área_de_impresión" display="1.1 ACTIVOS POR SEXO Y EDAD. Comunidad de Madrid"/>
    <hyperlink ref="A12:I12" location="'1.2'!Área_de_impresión" display="1.2 ACTIVOS POR SEXO Y EDAD. España"/>
    <hyperlink ref="A13:I13" location="'1.3'!Área_de_impresión" display="1.3  TASAS DE ACTIVIDAD POR SEXO Y EDAD. Comunidad de Madrid"/>
    <hyperlink ref="A14:I14" location="'1.4'!Área_de_impresión" display="1.4  TASAS DE ACTIVIDAD POR SEXO Y EDAD. España"/>
    <hyperlink ref="A15:I15" location="'1.5'!Área_de_impresión" display="1.5 OCUPADOS POR SEXO Y EDAD. Comunidad de Madrid"/>
    <hyperlink ref="A16:I16" location="'1.6'!Área_de_impresión" display="1.6 OCUPADOS POR SEXO Y EDAD. España"/>
    <hyperlink ref="A17:I17" location="'1.7'!Área_de_impresión" display="1.7  TASAS DE EMPLEO POR SEXO Y EDAD. Comunidad de Madrid"/>
    <hyperlink ref="A18:I18" location="'1.8'!A1" display="1.8  TASAS DE EMPLEO POR SEXO Y EDAD. España"/>
    <hyperlink ref="A19:I19" location="'1.9'!A1" display="1.9 PARADOS POR SEXO Y EDAD. Comunidad de Madrid"/>
    <hyperlink ref="A20:I20" location="'1.10'!A1" display="1.10 PARADOS POR SEXO Y EDAD. España"/>
    <hyperlink ref="A22:I22" location="'1.12'!A1" display="1.12 TASAS DE PARO POR SEXO Y EDAD. España"/>
    <hyperlink ref="A35" location="'3.1'!A1" display="'3.1'!A1"/>
    <hyperlink ref="A36" location="'3.2'!A1" display="'3.2'!A1"/>
    <hyperlink ref="A37" location="'3.3'!A1" display="'3.3'!A1"/>
    <hyperlink ref="A38" location="'3.4'!A1" display="'3.4'!A1"/>
    <hyperlink ref="A39" location="'3.5'!A1" display="'3.5'!A1"/>
    <hyperlink ref="A40" location="'3.6'!A1" display="'3.6'!A1"/>
    <hyperlink ref="A26" location="'2.1'!A1" display="2.1 Evolución de jóvenes menores de 30 años. PARO REGISTRADO . Diciembre  2020"/>
    <hyperlink ref="A27" location="'2.2'!A1" display="2.2 Perfil de demandantes jóvenes menores de 30 años. TOTAL DEMANDANTES DE EMPLEO . Diciembre  2020"/>
    <hyperlink ref="A28" location="'2.3'!A1" display="2.3 Perfil de demandantes jóvenes menores de 30 años. PARO REGISTRADO. Diciembre  2020"/>
    <hyperlink ref="A29" location="'2.4'!A1" display="2.4 Evolución demandantes parados según edad.  Diciembre 2008 a Diciembre 2020"/>
    <hyperlink ref="A30" location="'2.5'!A1" display="2.5 Evolución demandantes menores de 30 años. 2009-2020. C. Madrid"/>
    <hyperlink ref="A31" location="'2.6'!A1" display="2.6 Evolución demandantes parados menores de 30 años. 2009-2020. C. Madrid"/>
    <hyperlink ref="A11" location="'1.1'!A1" display="1.1 ACTIVOS POR SEXO Y EDAD. Comunidad de Madrid"/>
    <hyperlink ref="A12" location="'1.2'!A1" display="1.2 ACTIVOS POR SEXO Y EDAD. España"/>
    <hyperlink ref="A13" location="'1.3'!A1" display="1.3  TASAS DE ACTIVIDAD POR SEXO Y EDAD. Comunidad de Madrid"/>
    <hyperlink ref="A14" location="'1.4'!A1" display="1.4  TASAS DE ACTIVIDAD POR SEXO Y EDAD. España"/>
    <hyperlink ref="A15" location="'1.5'!A1" display="1.5 OCUPADOS POR SEXO Y EDAD. Comunidad de Madrid"/>
    <hyperlink ref="A16" location="'1.6'!A1" display="1.6 OCUPADOS POR SEXO Y EDAD. España"/>
    <hyperlink ref="A17" location="'1.7'!A1" display="1.7  TASAS DE EMPLEO POR SEXO Y EDAD. Comunidad de Madrid"/>
    <hyperlink ref="A18" location="'1.9'!A1" display="1.8  TASAS DE EMPLEO POR SEXO Y EDAD. España"/>
    <hyperlink ref="A19" location="'1.9'!A1" display="1.9 PARADOS POR SEXO Y EDAD. Comunidad de Madrid"/>
    <hyperlink ref="A20" location="'1.10'!A1" display="1.10 PARADOS POR SEXO Y EDAD. España"/>
    <hyperlink ref="A21" location="'1.11'!A1" display="1.11 TASAS DE PARO POR SEXO Y EDAD. Comunidad de Madrid"/>
    <hyperlink ref="A22" location="'1.12'!A1" display="1.12 TASAS DE PARO POR SEXO Y EDAD. España"/>
  </hyperlinks>
  <pageMargins left="0.78740157480314965" right="0.78740157480314965" top="0.78740157480314965" bottom="0.78740157480314965" header="0" footer="0"/>
  <pageSetup paperSize="9" scale="87" orientation="portrait" r:id="rId1"/>
  <headerFooter scaleWithDoc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showGridLines="0" zoomScaleNormal="100" workbookViewId="0"/>
  </sheetViews>
  <sheetFormatPr baseColWidth="10" defaultColWidth="1.7109375" defaultRowHeight="12.75"/>
  <cols>
    <col min="1" max="1" width="8.7109375" style="46" customWidth="1"/>
    <col min="2" max="2" width="0.7109375" style="46" customWidth="1"/>
    <col min="3" max="8" width="5.42578125" style="46" customWidth="1"/>
    <col min="9" max="9" width="6.7109375" style="15" customWidth="1"/>
    <col min="10" max="10" width="6.140625" style="15" customWidth="1"/>
    <col min="11" max="11" width="6.42578125" style="15" customWidth="1"/>
    <col min="12" max="12" width="6.7109375" style="15" customWidth="1"/>
    <col min="13" max="13" width="6.28515625" style="15" customWidth="1"/>
    <col min="14" max="14" width="7" style="15" customWidth="1"/>
    <col min="15" max="15" width="0.28515625" style="15" customWidth="1"/>
    <col min="16" max="18" width="1.7109375" style="15" customWidth="1"/>
    <col min="19" max="16384" width="1.7109375" style="15"/>
  </cols>
  <sheetData>
    <row r="1" spans="1:15" s="14" customFormat="1" ht="49.5" customHeight="1">
      <c r="A1" s="13"/>
      <c r="B1" s="13"/>
      <c r="C1" s="13"/>
      <c r="D1" s="13"/>
      <c r="E1" s="13"/>
      <c r="F1" s="13"/>
      <c r="G1" s="13"/>
      <c r="H1" s="13"/>
      <c r="L1" s="507" t="s">
        <v>1</v>
      </c>
      <c r="M1" s="507"/>
      <c r="N1" s="507"/>
    </row>
    <row r="2" spans="1:15" s="14" customFormat="1" ht="13.5" customHeight="1">
      <c r="A2" s="13"/>
      <c r="B2" s="13"/>
      <c r="C2" s="13"/>
      <c r="D2" s="13"/>
      <c r="E2" s="13"/>
      <c r="F2" s="13"/>
      <c r="G2" s="13"/>
      <c r="H2" s="13"/>
      <c r="L2" s="9"/>
      <c r="M2" s="9"/>
      <c r="N2" s="9"/>
    </row>
    <row r="3" spans="1:15" s="14" customFormat="1" ht="13.5" customHeight="1" thickBot="1">
      <c r="A3" s="125" t="s">
        <v>255</v>
      </c>
      <c r="B3" s="13"/>
      <c r="C3" s="13"/>
      <c r="D3" s="13"/>
      <c r="E3" s="13"/>
      <c r="F3" s="13"/>
      <c r="G3" s="13"/>
      <c r="H3" s="13"/>
      <c r="L3" s="111"/>
      <c r="M3" s="111"/>
      <c r="N3" s="111"/>
    </row>
    <row r="4" spans="1:15" ht="27.75" customHeight="1" thickTop="1" thickBot="1">
      <c r="A4" s="516" t="s">
        <v>97</v>
      </c>
      <c r="B4" s="517"/>
      <c r="C4" s="517"/>
      <c r="D4" s="517"/>
      <c r="E4" s="517"/>
      <c r="F4" s="517"/>
      <c r="G4" s="517"/>
      <c r="H4" s="517"/>
      <c r="I4" s="517"/>
      <c r="J4" s="517"/>
      <c r="K4" s="517"/>
      <c r="L4" s="517"/>
      <c r="M4" s="517"/>
      <c r="N4" s="518"/>
    </row>
    <row r="5" spans="1:15" ht="15" customHeight="1" thickTop="1">
      <c r="A5" s="501" t="s">
        <v>2</v>
      </c>
      <c r="B5" s="16"/>
      <c r="C5" s="503" t="s">
        <v>73</v>
      </c>
      <c r="D5" s="504"/>
      <c r="E5" s="505"/>
      <c r="F5" s="503" t="s">
        <v>74</v>
      </c>
      <c r="G5" s="504"/>
      <c r="H5" s="505"/>
      <c r="I5" s="503" t="s">
        <v>75</v>
      </c>
      <c r="J5" s="504"/>
      <c r="K5" s="505"/>
      <c r="L5" s="503" t="s">
        <v>76</v>
      </c>
      <c r="M5" s="504"/>
      <c r="N5" s="510"/>
    </row>
    <row r="6" spans="1:15" ht="13.5" customHeight="1">
      <c r="A6" s="502"/>
      <c r="B6" s="17"/>
      <c r="C6" s="129" t="s">
        <v>77</v>
      </c>
      <c r="D6" s="129" t="s">
        <v>78</v>
      </c>
      <c r="E6" s="129" t="s">
        <v>79</v>
      </c>
      <c r="F6" s="129" t="s">
        <v>77</v>
      </c>
      <c r="G6" s="129" t="s">
        <v>78</v>
      </c>
      <c r="H6" s="129" t="s">
        <v>79</v>
      </c>
      <c r="I6" s="129" t="s">
        <v>77</v>
      </c>
      <c r="J6" s="129" t="s">
        <v>78</v>
      </c>
      <c r="K6" s="129" t="s">
        <v>79</v>
      </c>
      <c r="L6" s="129" t="s">
        <v>77</v>
      </c>
      <c r="M6" s="129" t="s">
        <v>78</v>
      </c>
      <c r="N6" s="130" t="s">
        <v>79</v>
      </c>
    </row>
    <row r="7" spans="1:15" ht="6.75" customHeight="1">
      <c r="A7" s="24"/>
      <c r="B7" s="25"/>
      <c r="C7" s="26"/>
      <c r="D7" s="26"/>
      <c r="E7" s="26"/>
      <c r="F7" s="26"/>
      <c r="G7" s="27"/>
      <c r="H7" s="27"/>
      <c r="I7" s="26"/>
      <c r="J7" s="27"/>
      <c r="K7" s="27"/>
      <c r="L7" s="26"/>
      <c r="M7" s="26"/>
      <c r="N7" s="29"/>
    </row>
    <row r="8" spans="1:15" ht="11.45" customHeight="1">
      <c r="A8" s="30" t="s">
        <v>3</v>
      </c>
      <c r="B8" s="31"/>
      <c r="C8" s="32">
        <v>42.502539999999996</v>
      </c>
      <c r="D8" s="32">
        <v>20.002810000000004</v>
      </c>
      <c r="E8" s="32">
        <v>22.49973</v>
      </c>
      <c r="F8" s="32">
        <v>101.71332</v>
      </c>
      <c r="G8" s="32">
        <v>38.887529999999998</v>
      </c>
      <c r="H8" s="33">
        <v>62.825790000000012</v>
      </c>
      <c r="I8" s="94">
        <v>218.30657000000002</v>
      </c>
      <c r="J8" s="32">
        <v>83.650639999999981</v>
      </c>
      <c r="K8" s="33">
        <v>134.65593000000001</v>
      </c>
      <c r="L8" s="32">
        <v>218.30657000000002</v>
      </c>
      <c r="M8" s="32">
        <v>83.650639999999981</v>
      </c>
      <c r="N8" s="34">
        <v>134.65593000000001</v>
      </c>
      <c r="O8" s="48"/>
    </row>
    <row r="9" spans="1:15" ht="11.45" customHeight="1">
      <c r="A9" s="36" t="s">
        <v>4</v>
      </c>
      <c r="B9" s="31"/>
      <c r="C9" s="37">
        <v>44.476099999999988</v>
      </c>
      <c r="D9" s="37">
        <v>26.574739999999995</v>
      </c>
      <c r="E9" s="37">
        <v>17.90136</v>
      </c>
      <c r="F9" s="37">
        <v>89.469949999999983</v>
      </c>
      <c r="G9" s="37">
        <v>39.577879999999993</v>
      </c>
      <c r="H9" s="38">
        <v>49.892070000000004</v>
      </c>
      <c r="I9" s="95">
        <v>199.65758999999997</v>
      </c>
      <c r="J9" s="37">
        <v>84.095789999999994</v>
      </c>
      <c r="K9" s="38">
        <v>115.56180000000002</v>
      </c>
      <c r="L9" s="37">
        <v>200.02773999999997</v>
      </c>
      <c r="M9" s="37">
        <v>84.465939999999989</v>
      </c>
      <c r="N9" s="39">
        <v>115.56180000000002</v>
      </c>
      <c r="O9" s="48"/>
    </row>
    <row r="10" spans="1:15" ht="11.45" customHeight="1">
      <c r="A10" s="30" t="s">
        <v>5</v>
      </c>
      <c r="B10" s="31"/>
      <c r="C10" s="32">
        <v>59.419809999999991</v>
      </c>
      <c r="D10" s="32">
        <v>32.324089999999998</v>
      </c>
      <c r="E10" s="32">
        <v>27.095719999999993</v>
      </c>
      <c r="F10" s="32">
        <v>105.19039000000001</v>
      </c>
      <c r="G10" s="32">
        <v>48.822289999999995</v>
      </c>
      <c r="H10" s="33">
        <v>56.368099999999998</v>
      </c>
      <c r="I10" s="94">
        <v>213.73965000000001</v>
      </c>
      <c r="J10" s="32">
        <v>91.84093</v>
      </c>
      <c r="K10" s="33">
        <v>121.89871999999998</v>
      </c>
      <c r="L10" s="32">
        <v>213.73965000000001</v>
      </c>
      <c r="M10" s="32">
        <v>91.84093</v>
      </c>
      <c r="N10" s="34">
        <v>121.89871999999998</v>
      </c>
      <c r="O10" s="48"/>
    </row>
    <row r="11" spans="1:15" ht="11.45" customHeight="1">
      <c r="A11" s="36" t="s">
        <v>6</v>
      </c>
      <c r="B11" s="31"/>
      <c r="C11" s="37">
        <v>61.002870000000016</v>
      </c>
      <c r="D11" s="37">
        <v>34.448240000000006</v>
      </c>
      <c r="E11" s="37">
        <v>26.55463</v>
      </c>
      <c r="F11" s="37">
        <v>99.013790000000014</v>
      </c>
      <c r="G11" s="37">
        <v>50.179240000000007</v>
      </c>
      <c r="H11" s="38">
        <v>48.834549999999993</v>
      </c>
      <c r="I11" s="95">
        <v>206.58158000000003</v>
      </c>
      <c r="J11" s="37">
        <v>93.783370000000005</v>
      </c>
      <c r="K11" s="38">
        <v>112.79820999999997</v>
      </c>
      <c r="L11" s="37">
        <v>206.58158000000003</v>
      </c>
      <c r="M11" s="37">
        <v>93.783370000000005</v>
      </c>
      <c r="N11" s="39">
        <v>112.79820999999997</v>
      </c>
      <c r="O11" s="48"/>
    </row>
    <row r="12" spans="1:15" ht="11.45" customHeight="1">
      <c r="A12" s="30" t="s">
        <v>7</v>
      </c>
      <c r="B12" s="31"/>
      <c r="C12" s="32">
        <v>46.697499999999998</v>
      </c>
      <c r="D12" s="32">
        <v>29.824850000000005</v>
      </c>
      <c r="E12" s="32">
        <v>16.872649999999997</v>
      </c>
      <c r="F12" s="32">
        <v>85.515650000000008</v>
      </c>
      <c r="G12" s="32">
        <v>45.111150000000009</v>
      </c>
      <c r="H12" s="33">
        <v>40.404499999999999</v>
      </c>
      <c r="I12" s="94">
        <v>193.64364</v>
      </c>
      <c r="J12" s="32">
        <v>87.86366000000001</v>
      </c>
      <c r="K12" s="33">
        <v>105.77997999999998</v>
      </c>
      <c r="L12" s="32">
        <v>194.03753</v>
      </c>
      <c r="M12" s="32">
        <v>88.257550000000009</v>
      </c>
      <c r="N12" s="34">
        <v>105.77997999999998</v>
      </c>
      <c r="O12" s="48"/>
    </row>
    <row r="13" spans="1:15" ht="11.45" customHeight="1">
      <c r="A13" s="36" t="s">
        <v>8</v>
      </c>
      <c r="B13" s="31"/>
      <c r="C13" s="37">
        <v>42.071630000000006</v>
      </c>
      <c r="D13" s="37">
        <v>25.677089999999996</v>
      </c>
      <c r="E13" s="37">
        <v>16.394539999999999</v>
      </c>
      <c r="F13" s="37">
        <v>84.183840000000018</v>
      </c>
      <c r="G13" s="37">
        <v>44.598719999999993</v>
      </c>
      <c r="H13" s="38">
        <v>39.585120000000003</v>
      </c>
      <c r="I13" s="95">
        <v>203.00052000000002</v>
      </c>
      <c r="J13" s="37">
        <v>98.777999999999992</v>
      </c>
      <c r="K13" s="38">
        <v>104.22252</v>
      </c>
      <c r="L13" s="37">
        <v>203.00052000000002</v>
      </c>
      <c r="M13" s="37">
        <v>98.777999999999992</v>
      </c>
      <c r="N13" s="39">
        <v>104.22252</v>
      </c>
      <c r="O13" s="48"/>
    </row>
    <row r="14" spans="1:15" ht="11.45" customHeight="1">
      <c r="A14" s="30" t="s">
        <v>9</v>
      </c>
      <c r="B14" s="31"/>
      <c r="C14" s="32">
        <v>51.203640000000014</v>
      </c>
      <c r="D14" s="32">
        <v>28.677240000000001</v>
      </c>
      <c r="E14" s="32">
        <v>22.526400000000002</v>
      </c>
      <c r="F14" s="32">
        <v>88.113219999999998</v>
      </c>
      <c r="G14" s="32">
        <v>49.91292</v>
      </c>
      <c r="H14" s="33">
        <v>38.200299999999999</v>
      </c>
      <c r="I14" s="94">
        <v>191.90283000000002</v>
      </c>
      <c r="J14" s="32">
        <v>92.364720000000005</v>
      </c>
      <c r="K14" s="33">
        <v>99.538109999999989</v>
      </c>
      <c r="L14" s="32">
        <v>191.90283000000002</v>
      </c>
      <c r="M14" s="32">
        <v>92.364720000000005</v>
      </c>
      <c r="N14" s="34">
        <v>99.538109999999989</v>
      </c>
      <c r="O14" s="48"/>
    </row>
    <row r="15" spans="1:15" ht="11.45" customHeight="1">
      <c r="A15" s="36" t="s">
        <v>10</v>
      </c>
      <c r="B15" s="31"/>
      <c r="C15" s="37">
        <v>48.249350000000007</v>
      </c>
      <c r="D15" s="37">
        <v>23.968530000000001</v>
      </c>
      <c r="E15" s="37">
        <v>24.280819999999999</v>
      </c>
      <c r="F15" s="37">
        <v>78.171040000000005</v>
      </c>
      <c r="G15" s="37">
        <v>42.33287</v>
      </c>
      <c r="H15" s="38">
        <v>35.838169999999998</v>
      </c>
      <c r="I15" s="95">
        <v>209.99302999999998</v>
      </c>
      <c r="J15" s="37">
        <v>91.222360000000009</v>
      </c>
      <c r="K15" s="38">
        <v>118.77067</v>
      </c>
      <c r="L15" s="37">
        <v>209.99302999999998</v>
      </c>
      <c r="M15" s="37">
        <v>91.222360000000009</v>
      </c>
      <c r="N15" s="39">
        <v>118.77067</v>
      </c>
      <c r="O15" s="48"/>
    </row>
    <row r="16" spans="1:15" ht="11.45" customHeight="1">
      <c r="A16" s="30" t="s">
        <v>11</v>
      </c>
      <c r="B16" s="31"/>
      <c r="C16" s="32">
        <v>68.059539999999984</v>
      </c>
      <c r="D16" s="32">
        <v>36.13991</v>
      </c>
      <c r="E16" s="32">
        <v>31.919629999999994</v>
      </c>
      <c r="F16" s="32">
        <v>109.77651999999998</v>
      </c>
      <c r="G16" s="32">
        <v>57.27881</v>
      </c>
      <c r="H16" s="33">
        <v>52.497709999999998</v>
      </c>
      <c r="I16" s="94">
        <v>256.57292999999993</v>
      </c>
      <c r="J16" s="32">
        <v>129.80811</v>
      </c>
      <c r="K16" s="33">
        <v>126.76482</v>
      </c>
      <c r="L16" s="32">
        <v>256.57292999999993</v>
      </c>
      <c r="M16" s="32">
        <v>129.80811</v>
      </c>
      <c r="N16" s="34">
        <v>126.76482</v>
      </c>
      <c r="O16" s="48"/>
    </row>
    <row r="17" spans="1:15" ht="11.45" customHeight="1">
      <c r="A17" s="36" t="s">
        <v>12</v>
      </c>
      <c r="B17" s="31"/>
      <c r="C17" s="37">
        <v>60.732709999999983</v>
      </c>
      <c r="D17" s="37">
        <v>28.807950000000005</v>
      </c>
      <c r="E17" s="37">
        <v>31.924759999999999</v>
      </c>
      <c r="F17" s="37">
        <v>101.29890999999999</v>
      </c>
      <c r="G17" s="37">
        <v>57.056259999999995</v>
      </c>
      <c r="H17" s="38">
        <v>44.242649999999998</v>
      </c>
      <c r="I17" s="95">
        <v>220.08895000000001</v>
      </c>
      <c r="J17" s="37">
        <v>123.84358000000002</v>
      </c>
      <c r="K17" s="38">
        <v>96.245369999999994</v>
      </c>
      <c r="L17" s="37">
        <v>220.08895000000001</v>
      </c>
      <c r="M17" s="37">
        <v>123.84358000000002</v>
      </c>
      <c r="N17" s="39">
        <v>96.245369999999994</v>
      </c>
      <c r="O17" s="48"/>
    </row>
    <row r="18" spans="1:15" ht="11.45" customHeight="1">
      <c r="A18" s="30" t="s">
        <v>13</v>
      </c>
      <c r="B18" s="31"/>
      <c r="C18" s="32">
        <v>56.156840000000003</v>
      </c>
      <c r="D18" s="32">
        <v>21.960179999999994</v>
      </c>
      <c r="E18" s="32">
        <v>34.196660000000001</v>
      </c>
      <c r="F18" s="32">
        <v>86.355630000000005</v>
      </c>
      <c r="G18" s="32">
        <v>39.961469999999991</v>
      </c>
      <c r="H18" s="33">
        <v>46.394159999999999</v>
      </c>
      <c r="I18" s="94">
        <v>192.61778000000001</v>
      </c>
      <c r="J18" s="32">
        <v>90.862129999999979</v>
      </c>
      <c r="K18" s="33">
        <v>101.75564999999999</v>
      </c>
      <c r="L18" s="32">
        <v>194.47114000000002</v>
      </c>
      <c r="M18" s="32">
        <v>91.966609999999974</v>
      </c>
      <c r="N18" s="34">
        <v>102.50452999999999</v>
      </c>
      <c r="O18" s="48"/>
    </row>
    <row r="19" spans="1:15" ht="11.45" customHeight="1">
      <c r="A19" s="36" t="s">
        <v>14</v>
      </c>
      <c r="B19" s="31"/>
      <c r="C19" s="37">
        <v>42.641579999999998</v>
      </c>
      <c r="D19" s="37">
        <v>17.62285</v>
      </c>
      <c r="E19" s="37">
        <v>25.018729999999998</v>
      </c>
      <c r="F19" s="37">
        <v>82.666889999999995</v>
      </c>
      <c r="G19" s="37">
        <v>35.440390000000001</v>
      </c>
      <c r="H19" s="38">
        <v>47.226500000000001</v>
      </c>
      <c r="I19" s="95">
        <v>184.09291999999999</v>
      </c>
      <c r="J19" s="37">
        <v>83.478050000000025</v>
      </c>
      <c r="K19" s="38">
        <v>100.61487</v>
      </c>
      <c r="L19" s="37">
        <v>185.08729</v>
      </c>
      <c r="M19" s="37">
        <v>84.472420000000028</v>
      </c>
      <c r="N19" s="39">
        <v>100.61487</v>
      </c>
      <c r="O19" s="48"/>
    </row>
    <row r="20" spans="1:15" ht="11.45" customHeight="1">
      <c r="A20" s="30" t="s">
        <v>15</v>
      </c>
      <c r="B20" s="31"/>
      <c r="C20" s="32">
        <v>41.088810000000009</v>
      </c>
      <c r="D20" s="32">
        <v>20.412269999999999</v>
      </c>
      <c r="E20" s="32">
        <v>20.676539999999996</v>
      </c>
      <c r="F20" s="32">
        <v>79.17589000000001</v>
      </c>
      <c r="G20" s="32">
        <v>38.388590000000001</v>
      </c>
      <c r="H20" s="33">
        <v>40.787300000000002</v>
      </c>
      <c r="I20" s="94">
        <v>186.24323999999999</v>
      </c>
      <c r="J20" s="32">
        <v>81.04970999999999</v>
      </c>
      <c r="K20" s="33">
        <v>105.19353000000001</v>
      </c>
      <c r="L20" s="32">
        <v>186.82200999999998</v>
      </c>
      <c r="M20" s="32">
        <v>81.628479999999996</v>
      </c>
      <c r="N20" s="34">
        <v>105.19353000000001</v>
      </c>
      <c r="O20" s="48"/>
    </row>
    <row r="21" spans="1:15" ht="11.45" customHeight="1">
      <c r="A21" s="36" t="s">
        <v>16</v>
      </c>
      <c r="B21" s="31"/>
      <c r="C21" s="37">
        <v>52.331009999999992</v>
      </c>
      <c r="D21" s="37">
        <v>25.483259999999998</v>
      </c>
      <c r="E21" s="37">
        <v>26.847749999999998</v>
      </c>
      <c r="F21" s="37">
        <v>90.422820000000002</v>
      </c>
      <c r="G21" s="37">
        <v>38.215949999999999</v>
      </c>
      <c r="H21" s="38">
        <v>52.206869999999995</v>
      </c>
      <c r="I21" s="95">
        <v>222.01166999999998</v>
      </c>
      <c r="J21" s="37">
        <v>94.027999999999992</v>
      </c>
      <c r="K21" s="38">
        <v>127.98367</v>
      </c>
      <c r="L21" s="37">
        <v>222.51695999999998</v>
      </c>
      <c r="M21" s="37">
        <v>94.533289999999994</v>
      </c>
      <c r="N21" s="39">
        <v>127.98367</v>
      </c>
      <c r="O21" s="48"/>
    </row>
    <row r="22" spans="1:15" ht="11.45" customHeight="1">
      <c r="A22" s="30" t="s">
        <v>17</v>
      </c>
      <c r="B22" s="31"/>
      <c r="C22" s="32">
        <v>45.926629999999996</v>
      </c>
      <c r="D22" s="32">
        <v>20.099180000000004</v>
      </c>
      <c r="E22" s="32">
        <v>25.827449999999999</v>
      </c>
      <c r="F22" s="32">
        <v>84.951899999999995</v>
      </c>
      <c r="G22" s="32">
        <v>31.784980000000004</v>
      </c>
      <c r="H22" s="33">
        <v>53.16691999999999</v>
      </c>
      <c r="I22" s="94">
        <v>191.41781999999995</v>
      </c>
      <c r="J22" s="32">
        <v>68.343599999999995</v>
      </c>
      <c r="K22" s="33">
        <v>123.07421999999998</v>
      </c>
      <c r="L22" s="32">
        <v>191.41781999999995</v>
      </c>
      <c r="M22" s="32">
        <v>68.343599999999995</v>
      </c>
      <c r="N22" s="34">
        <v>123.07421999999998</v>
      </c>
      <c r="O22" s="48"/>
    </row>
    <row r="23" spans="1:15" ht="11.45" customHeight="1">
      <c r="A23" s="36" t="s">
        <v>18</v>
      </c>
      <c r="B23" s="31"/>
      <c r="C23" s="37">
        <v>62.067890000000006</v>
      </c>
      <c r="D23" s="37">
        <v>26.56129</v>
      </c>
      <c r="E23" s="37">
        <v>35.506600000000006</v>
      </c>
      <c r="F23" s="37">
        <v>102.23008000000002</v>
      </c>
      <c r="G23" s="37">
        <v>47.802169999999997</v>
      </c>
      <c r="H23" s="38">
        <v>54.427909999999997</v>
      </c>
      <c r="I23" s="95">
        <v>212.18717000000001</v>
      </c>
      <c r="J23" s="37">
        <v>83.572959999999966</v>
      </c>
      <c r="K23" s="38">
        <v>128.61420999999999</v>
      </c>
      <c r="L23" s="37">
        <v>212.92663000000002</v>
      </c>
      <c r="M23" s="37">
        <v>84.31241999999996</v>
      </c>
      <c r="N23" s="39">
        <v>128.61420999999999</v>
      </c>
      <c r="O23" s="48"/>
    </row>
    <row r="24" spans="1:15" ht="11.45" customHeight="1">
      <c r="A24" s="30" t="s">
        <v>19</v>
      </c>
      <c r="B24" s="31"/>
      <c r="C24" s="32">
        <v>55.054130000000001</v>
      </c>
      <c r="D24" s="32">
        <v>21.46001</v>
      </c>
      <c r="E24" s="32">
        <v>33.594120000000004</v>
      </c>
      <c r="F24" s="32">
        <v>89.799170000000004</v>
      </c>
      <c r="G24" s="32">
        <v>37.429339999999996</v>
      </c>
      <c r="H24" s="33">
        <v>52.36983</v>
      </c>
      <c r="I24" s="94">
        <v>212.83367999999996</v>
      </c>
      <c r="J24" s="32">
        <v>86.975579999999994</v>
      </c>
      <c r="K24" s="33">
        <v>125.85810000000001</v>
      </c>
      <c r="L24" s="32">
        <v>212.83367999999996</v>
      </c>
      <c r="M24" s="32">
        <v>86.975579999999994</v>
      </c>
      <c r="N24" s="34">
        <v>125.85810000000001</v>
      </c>
      <c r="O24" s="45"/>
    </row>
    <row r="25" spans="1:15" ht="11.45" customHeight="1">
      <c r="A25" s="36" t="s">
        <v>20</v>
      </c>
      <c r="B25" s="31"/>
      <c r="C25" s="37">
        <v>61.294340000000005</v>
      </c>
      <c r="D25" s="37">
        <v>26.709409999999995</v>
      </c>
      <c r="E25" s="37">
        <v>34.58493</v>
      </c>
      <c r="F25" s="37">
        <v>88.711169999999996</v>
      </c>
      <c r="G25" s="37">
        <v>40.884129999999999</v>
      </c>
      <c r="H25" s="38">
        <v>47.827039999999997</v>
      </c>
      <c r="I25" s="95">
        <v>204.52953000000002</v>
      </c>
      <c r="J25" s="37">
        <v>97.629080000000002</v>
      </c>
      <c r="K25" s="38">
        <v>106.90044999999999</v>
      </c>
      <c r="L25" s="37">
        <v>204.52953000000002</v>
      </c>
      <c r="M25" s="37">
        <v>97.629080000000002</v>
      </c>
      <c r="N25" s="39">
        <v>106.90044999999999</v>
      </c>
      <c r="O25" s="45"/>
    </row>
    <row r="26" spans="1:15" ht="11.45" customHeight="1">
      <c r="A26" s="30" t="s">
        <v>21</v>
      </c>
      <c r="B26" s="31"/>
      <c r="C26" s="32">
        <v>60.207439999999991</v>
      </c>
      <c r="D26" s="32">
        <v>21.379319999999996</v>
      </c>
      <c r="E26" s="32">
        <v>38.828119999999998</v>
      </c>
      <c r="F26" s="32">
        <v>86.700939999999989</v>
      </c>
      <c r="G26" s="32">
        <v>30.714449999999996</v>
      </c>
      <c r="H26" s="33">
        <v>55.986490000000003</v>
      </c>
      <c r="I26" s="94">
        <v>200.07169999999996</v>
      </c>
      <c r="J26" s="32">
        <v>75.834419999999994</v>
      </c>
      <c r="K26" s="33">
        <v>124.23728000000001</v>
      </c>
      <c r="L26" s="32">
        <v>200.07169999999996</v>
      </c>
      <c r="M26" s="32">
        <v>75.834419999999994</v>
      </c>
      <c r="N26" s="34">
        <v>124.23728000000001</v>
      </c>
      <c r="O26" s="45"/>
    </row>
    <row r="27" spans="1:15" ht="11.45" customHeight="1">
      <c r="A27" s="36" t="s">
        <v>22</v>
      </c>
      <c r="B27" s="31"/>
      <c r="C27" s="37">
        <v>53.038199999999989</v>
      </c>
      <c r="D27" s="37">
        <v>25.270539999999997</v>
      </c>
      <c r="E27" s="37">
        <v>27.767659999999999</v>
      </c>
      <c r="F27" s="37">
        <v>90.01845999999999</v>
      </c>
      <c r="G27" s="37">
        <v>42.793679999999995</v>
      </c>
      <c r="H27" s="38">
        <v>47.224780000000003</v>
      </c>
      <c r="I27" s="95">
        <v>215.33727999999996</v>
      </c>
      <c r="J27" s="37">
        <v>98.192099999999996</v>
      </c>
      <c r="K27" s="38">
        <v>117.14518000000001</v>
      </c>
      <c r="L27" s="37">
        <v>215.33727999999996</v>
      </c>
      <c r="M27" s="37">
        <v>98.192099999999996</v>
      </c>
      <c r="N27" s="39">
        <v>117.14518000000001</v>
      </c>
      <c r="O27" s="45"/>
    </row>
    <row r="28" spans="1:15" ht="11.45" customHeight="1">
      <c r="A28" s="30" t="s">
        <v>23</v>
      </c>
      <c r="B28" s="31"/>
      <c r="C28" s="32">
        <v>67.677379999999971</v>
      </c>
      <c r="D28" s="32">
        <v>33.554839999999999</v>
      </c>
      <c r="E28" s="32">
        <v>34.122540000000001</v>
      </c>
      <c r="F28" s="32">
        <v>106.38701999999998</v>
      </c>
      <c r="G28" s="32">
        <v>50.955079999999995</v>
      </c>
      <c r="H28" s="33">
        <v>55.431939999999997</v>
      </c>
      <c r="I28" s="94">
        <v>249.49647999999999</v>
      </c>
      <c r="J28" s="32">
        <v>111.98814</v>
      </c>
      <c r="K28" s="33">
        <v>137.50834</v>
      </c>
      <c r="L28" s="32">
        <v>249.49647999999999</v>
      </c>
      <c r="M28" s="32">
        <v>111.98814</v>
      </c>
      <c r="N28" s="34">
        <v>137.50834</v>
      </c>
      <c r="O28" s="45"/>
    </row>
    <row r="29" spans="1:15" ht="11.45" customHeight="1">
      <c r="A29" s="36" t="s">
        <v>24</v>
      </c>
      <c r="B29" s="31"/>
      <c r="C29" s="37">
        <v>69.818369999999987</v>
      </c>
      <c r="D29" s="37">
        <v>30.759720000000002</v>
      </c>
      <c r="E29" s="37">
        <v>39.05865</v>
      </c>
      <c r="F29" s="37">
        <v>114.71590999999999</v>
      </c>
      <c r="G29" s="37">
        <v>52.403869999999998</v>
      </c>
      <c r="H29" s="38">
        <v>62.312039999999996</v>
      </c>
      <c r="I29" s="95">
        <v>296.06592000000001</v>
      </c>
      <c r="J29" s="37">
        <v>142.55534</v>
      </c>
      <c r="K29" s="38">
        <v>153.51057999999998</v>
      </c>
      <c r="L29" s="37">
        <v>296.92063000000002</v>
      </c>
      <c r="M29" s="37">
        <v>143.41005000000001</v>
      </c>
      <c r="N29" s="39">
        <v>153.51057999999998</v>
      </c>
      <c r="O29" s="45"/>
    </row>
    <row r="30" spans="1:15" ht="11.45" customHeight="1">
      <c r="A30" s="30" t="s">
        <v>25</v>
      </c>
      <c r="B30" s="31"/>
      <c r="C30" s="32">
        <v>65.480289999999968</v>
      </c>
      <c r="D30" s="32">
        <v>35.58023</v>
      </c>
      <c r="E30" s="32">
        <v>29.90006</v>
      </c>
      <c r="F30" s="32">
        <v>114.22191999999995</v>
      </c>
      <c r="G30" s="32">
        <v>61.447550000000007</v>
      </c>
      <c r="H30" s="33">
        <v>52.774370000000005</v>
      </c>
      <c r="I30" s="94">
        <v>286.01329999999996</v>
      </c>
      <c r="J30" s="32">
        <v>154.13872000000001</v>
      </c>
      <c r="K30" s="33">
        <v>131.87458000000001</v>
      </c>
      <c r="L30" s="32">
        <v>286.01329999999996</v>
      </c>
      <c r="M30" s="32">
        <v>154.13872000000001</v>
      </c>
      <c r="N30" s="34">
        <v>131.87458000000001</v>
      </c>
      <c r="O30" s="45"/>
    </row>
    <row r="31" spans="1:15" ht="11.45" customHeight="1">
      <c r="A31" s="36" t="s">
        <v>26</v>
      </c>
      <c r="B31" s="31"/>
      <c r="C31" s="37">
        <v>72.091399999999993</v>
      </c>
      <c r="D31" s="37">
        <v>41.59606999999999</v>
      </c>
      <c r="E31" s="37">
        <v>30.495330000000003</v>
      </c>
      <c r="F31" s="37">
        <v>121.90022999999998</v>
      </c>
      <c r="G31" s="37">
        <v>72.112650000000002</v>
      </c>
      <c r="H31" s="38">
        <v>49.787580000000005</v>
      </c>
      <c r="I31" s="95">
        <v>346.53063999999995</v>
      </c>
      <c r="J31" s="37">
        <v>172.73507000000001</v>
      </c>
      <c r="K31" s="38">
        <v>173.79557</v>
      </c>
      <c r="L31" s="37">
        <v>347.70728999999994</v>
      </c>
      <c r="M31" s="37">
        <v>173.35338000000002</v>
      </c>
      <c r="N31" s="39">
        <v>174.35390999999998</v>
      </c>
      <c r="O31" s="45"/>
    </row>
    <row r="32" spans="1:15" ht="11.45" customHeight="1">
      <c r="A32" s="30" t="s">
        <v>27</v>
      </c>
      <c r="B32" s="31"/>
      <c r="C32" s="32">
        <v>88.224630000000005</v>
      </c>
      <c r="D32" s="32">
        <v>42.258599999999994</v>
      </c>
      <c r="E32" s="32">
        <v>45.966029999999996</v>
      </c>
      <c r="F32" s="32">
        <v>162.62371999999999</v>
      </c>
      <c r="G32" s="32">
        <v>81.16234</v>
      </c>
      <c r="H32" s="33">
        <v>81.461379999999991</v>
      </c>
      <c r="I32" s="94">
        <v>465.34230999999994</v>
      </c>
      <c r="J32" s="32">
        <v>245.11649000000003</v>
      </c>
      <c r="K32" s="33">
        <v>220.22582</v>
      </c>
      <c r="L32" s="32">
        <v>465.34230999999994</v>
      </c>
      <c r="M32" s="32">
        <v>245.11649000000003</v>
      </c>
      <c r="N32" s="34">
        <v>220.22582</v>
      </c>
      <c r="O32" s="45"/>
    </row>
    <row r="33" spans="1:15" ht="11.45" customHeight="1">
      <c r="A33" s="36" t="s">
        <v>28</v>
      </c>
      <c r="B33" s="31"/>
      <c r="C33" s="37">
        <v>110.17710000000002</v>
      </c>
      <c r="D33" s="37">
        <v>64.239099999999993</v>
      </c>
      <c r="E33" s="37">
        <v>45.938000000000002</v>
      </c>
      <c r="F33" s="37">
        <v>176.72550000000007</v>
      </c>
      <c r="G33" s="37">
        <v>100.12376</v>
      </c>
      <c r="H33" s="38">
        <v>76.601739999999992</v>
      </c>
      <c r="I33" s="95">
        <v>466.64100000000008</v>
      </c>
      <c r="J33" s="37">
        <v>260.50682</v>
      </c>
      <c r="K33" s="38">
        <v>206.13417999999999</v>
      </c>
      <c r="L33" s="37">
        <v>466.64100000000008</v>
      </c>
      <c r="M33" s="37">
        <v>260.50682</v>
      </c>
      <c r="N33" s="39">
        <v>206.13417999999999</v>
      </c>
      <c r="O33" s="45"/>
    </row>
    <row r="34" spans="1:15" ht="11.45" customHeight="1">
      <c r="A34" s="30" t="s">
        <v>29</v>
      </c>
      <c r="B34" s="31"/>
      <c r="C34" s="32">
        <v>119.81779000000003</v>
      </c>
      <c r="D34" s="32">
        <v>69.51500999999999</v>
      </c>
      <c r="E34" s="32">
        <v>50.302780000000006</v>
      </c>
      <c r="F34" s="32">
        <v>183.73978000000002</v>
      </c>
      <c r="G34" s="32">
        <v>103.51819999999998</v>
      </c>
      <c r="H34" s="33">
        <v>80.221580000000003</v>
      </c>
      <c r="I34" s="94">
        <v>488.46712999999988</v>
      </c>
      <c r="J34" s="32">
        <v>262.54181</v>
      </c>
      <c r="K34" s="33">
        <v>225.92532000000003</v>
      </c>
      <c r="L34" s="32">
        <v>488.9772099999999</v>
      </c>
      <c r="M34" s="32">
        <v>263.05189000000001</v>
      </c>
      <c r="N34" s="34">
        <v>225.92532000000003</v>
      </c>
      <c r="O34" s="45"/>
    </row>
    <row r="35" spans="1:15" ht="11.45" customHeight="1">
      <c r="A35" s="41" t="s">
        <v>30</v>
      </c>
      <c r="B35" s="44"/>
      <c r="C35" s="37">
        <v>96.026430000000005</v>
      </c>
      <c r="D35" s="37">
        <v>56.951509999999992</v>
      </c>
      <c r="E35" s="37">
        <v>39.074919999999992</v>
      </c>
      <c r="F35" s="37">
        <v>176.46697</v>
      </c>
      <c r="G35" s="37">
        <v>97.27791999999998</v>
      </c>
      <c r="H35" s="38">
        <v>79.18904999999998</v>
      </c>
      <c r="I35" s="95">
        <v>500.79037</v>
      </c>
      <c r="J35" s="37">
        <v>263.46031000000005</v>
      </c>
      <c r="K35" s="38">
        <v>237.33005999999997</v>
      </c>
      <c r="L35" s="37">
        <v>501.98962999999998</v>
      </c>
      <c r="M35" s="37">
        <v>264.65957000000003</v>
      </c>
      <c r="N35" s="39">
        <v>237.33005999999997</v>
      </c>
      <c r="O35" s="45"/>
    </row>
    <row r="36" spans="1:15" ht="11.45" customHeight="1">
      <c r="A36" s="30" t="s">
        <v>81</v>
      </c>
      <c r="B36" s="31"/>
      <c r="C36" s="32">
        <v>95.371989999999983</v>
      </c>
      <c r="D36" s="32">
        <v>54.871029999999998</v>
      </c>
      <c r="E36" s="32">
        <v>40.500960000000006</v>
      </c>
      <c r="F36" s="32">
        <v>185.52719999999997</v>
      </c>
      <c r="G36" s="32">
        <v>100.03523000000004</v>
      </c>
      <c r="H36" s="33">
        <v>85.491970000000009</v>
      </c>
      <c r="I36" s="94">
        <v>553.58165999999994</v>
      </c>
      <c r="J36" s="32">
        <v>295.04943000000003</v>
      </c>
      <c r="K36" s="33">
        <v>258.53223000000003</v>
      </c>
      <c r="L36" s="32">
        <v>553.58165999999994</v>
      </c>
      <c r="M36" s="32">
        <v>295.04943000000003</v>
      </c>
      <c r="N36" s="34">
        <v>258.53223000000003</v>
      </c>
      <c r="O36" s="45"/>
    </row>
    <row r="37" spans="1:15" ht="11.45" customHeight="1">
      <c r="A37" s="36" t="s">
        <v>31</v>
      </c>
      <c r="B37" s="31"/>
      <c r="C37" s="37">
        <v>104.41780999999999</v>
      </c>
      <c r="D37" s="37">
        <v>60.663170000000008</v>
      </c>
      <c r="E37" s="37">
        <v>43.754640000000002</v>
      </c>
      <c r="F37" s="37">
        <v>187.40816999999998</v>
      </c>
      <c r="G37" s="37">
        <v>105.64277999999999</v>
      </c>
      <c r="H37" s="38">
        <v>81.765389999999996</v>
      </c>
      <c r="I37" s="95">
        <v>566.11666000000002</v>
      </c>
      <c r="J37" s="37">
        <v>297.48903999999999</v>
      </c>
      <c r="K37" s="38">
        <v>268.62761999999998</v>
      </c>
      <c r="L37" s="37">
        <v>566.56606999999997</v>
      </c>
      <c r="M37" s="37">
        <v>297.93844999999999</v>
      </c>
      <c r="N37" s="39">
        <v>268.62761999999998</v>
      </c>
      <c r="O37" s="45"/>
    </row>
    <row r="38" spans="1:15" ht="11.45" customHeight="1">
      <c r="A38" s="30" t="s">
        <v>32</v>
      </c>
      <c r="B38" s="31"/>
      <c r="C38" s="32">
        <v>107.91210000000002</v>
      </c>
      <c r="D38" s="32">
        <v>53.547290000000018</v>
      </c>
      <c r="E38" s="32">
        <v>54.364809999999999</v>
      </c>
      <c r="F38" s="32">
        <v>196.27037000000001</v>
      </c>
      <c r="G38" s="32">
        <v>99.768440000000012</v>
      </c>
      <c r="H38" s="33">
        <v>96.501930000000016</v>
      </c>
      <c r="I38" s="94">
        <v>548.92073000000005</v>
      </c>
      <c r="J38" s="32">
        <v>275.96393</v>
      </c>
      <c r="K38" s="33">
        <v>272.95679999999999</v>
      </c>
      <c r="L38" s="32">
        <v>548.92073000000005</v>
      </c>
      <c r="M38" s="32">
        <v>275.96393</v>
      </c>
      <c r="N38" s="34">
        <v>272.95679999999999</v>
      </c>
      <c r="O38" s="45"/>
    </row>
    <row r="39" spans="1:15" ht="11.45" customHeight="1">
      <c r="A39" s="41" t="s">
        <v>33</v>
      </c>
      <c r="B39" s="44"/>
      <c r="C39" s="37">
        <v>106.53418000000002</v>
      </c>
      <c r="D39" s="37">
        <v>57.640760000000014</v>
      </c>
      <c r="E39" s="37">
        <v>48.893420000000006</v>
      </c>
      <c r="F39" s="37">
        <v>181.10955999999999</v>
      </c>
      <c r="G39" s="37">
        <v>95.293590000000023</v>
      </c>
      <c r="H39" s="38">
        <v>85.815970000000007</v>
      </c>
      <c r="I39" s="95">
        <v>545.33172000000002</v>
      </c>
      <c r="J39" s="37">
        <v>279.14758</v>
      </c>
      <c r="K39" s="38">
        <v>266.18414000000001</v>
      </c>
      <c r="L39" s="37">
        <v>545.33172000000002</v>
      </c>
      <c r="M39" s="37">
        <v>279.14758</v>
      </c>
      <c r="N39" s="39">
        <v>266.18414000000001</v>
      </c>
    </row>
    <row r="40" spans="1:15" ht="11.45" customHeight="1">
      <c r="A40" s="30" t="s">
        <v>82</v>
      </c>
      <c r="B40" s="31"/>
      <c r="C40" s="32">
        <v>91.856160000000017</v>
      </c>
      <c r="D40" s="32">
        <v>49.605910000000009</v>
      </c>
      <c r="E40" s="32">
        <v>42.250250000000001</v>
      </c>
      <c r="F40" s="32">
        <v>167.75333000000001</v>
      </c>
      <c r="G40" s="32">
        <v>87.227840000000015</v>
      </c>
      <c r="H40" s="33">
        <v>80.525490000000005</v>
      </c>
      <c r="I40" s="94">
        <v>523.9192700000001</v>
      </c>
      <c r="J40" s="32">
        <v>266.15807999999998</v>
      </c>
      <c r="K40" s="33">
        <v>257.76119</v>
      </c>
      <c r="L40" s="32">
        <v>524.42408000000012</v>
      </c>
      <c r="M40" s="32">
        <v>266.66289</v>
      </c>
      <c r="N40" s="34">
        <v>257.76119</v>
      </c>
    </row>
    <row r="41" spans="1:15" ht="11.45" customHeight="1">
      <c r="A41" s="36" t="s">
        <v>34</v>
      </c>
      <c r="B41" s="31"/>
      <c r="C41" s="37">
        <v>103.71049000000001</v>
      </c>
      <c r="D41" s="37">
        <v>56.955559999999984</v>
      </c>
      <c r="E41" s="37">
        <v>46.754930000000002</v>
      </c>
      <c r="F41" s="37">
        <v>181.22954000000001</v>
      </c>
      <c r="G41" s="37">
        <v>98.291629999999984</v>
      </c>
      <c r="H41" s="38">
        <v>82.937910000000002</v>
      </c>
      <c r="I41" s="95">
        <v>543.63608000000011</v>
      </c>
      <c r="J41" s="37">
        <v>298.37554</v>
      </c>
      <c r="K41" s="38">
        <v>245.26054000000002</v>
      </c>
      <c r="L41" s="37">
        <v>544.1345500000001</v>
      </c>
      <c r="M41" s="37">
        <v>298.87401</v>
      </c>
      <c r="N41" s="39">
        <v>245.26054000000002</v>
      </c>
    </row>
    <row r="42" spans="1:15" ht="11.45" customHeight="1">
      <c r="A42" s="30" t="s">
        <v>35</v>
      </c>
      <c r="B42" s="31"/>
      <c r="C42" s="32">
        <v>109.43326</v>
      </c>
      <c r="D42" s="32">
        <v>55.451550000000012</v>
      </c>
      <c r="E42" s="32">
        <v>53.981709999999993</v>
      </c>
      <c r="F42" s="32">
        <v>184.10367000000002</v>
      </c>
      <c r="G42" s="32">
        <v>93.472070000000002</v>
      </c>
      <c r="H42" s="33">
        <v>90.631599999999992</v>
      </c>
      <c r="I42" s="94">
        <v>569.27393000000018</v>
      </c>
      <c r="J42" s="32">
        <v>290.61781000000008</v>
      </c>
      <c r="K42" s="33">
        <v>278.65612000000004</v>
      </c>
      <c r="L42" s="32">
        <v>569.82797000000016</v>
      </c>
      <c r="M42" s="32">
        <v>291.17185000000006</v>
      </c>
      <c r="N42" s="34">
        <v>278.65612000000004</v>
      </c>
    </row>
    <row r="43" spans="1:15" ht="11.45" customHeight="1">
      <c r="A43" s="41" t="s">
        <v>36</v>
      </c>
      <c r="B43" s="44"/>
      <c r="C43" s="37">
        <v>104.35974</v>
      </c>
      <c r="D43" s="37">
        <v>56.209700000000012</v>
      </c>
      <c r="E43" s="37">
        <v>48.150040000000004</v>
      </c>
      <c r="F43" s="37">
        <v>186.27145999999996</v>
      </c>
      <c r="G43" s="37">
        <v>101.43194</v>
      </c>
      <c r="H43" s="38">
        <v>84.839519999999993</v>
      </c>
      <c r="I43" s="95">
        <v>619.03838999999994</v>
      </c>
      <c r="J43" s="37">
        <v>335.95635999999996</v>
      </c>
      <c r="K43" s="38">
        <v>283.08203000000003</v>
      </c>
      <c r="L43" s="37">
        <v>619.03838999999994</v>
      </c>
      <c r="M43" s="37">
        <v>335.95635999999996</v>
      </c>
      <c r="N43" s="39">
        <v>283.08203000000003</v>
      </c>
    </row>
    <row r="44" spans="1:15" ht="11.45" customHeight="1">
      <c r="A44" s="30" t="s">
        <v>83</v>
      </c>
      <c r="B44" s="31"/>
      <c r="C44" s="32">
        <v>120.02705</v>
      </c>
      <c r="D44" s="32">
        <v>68.123689999999982</v>
      </c>
      <c r="E44" s="32">
        <v>51.903360000000006</v>
      </c>
      <c r="F44" s="32">
        <v>198.76335</v>
      </c>
      <c r="G44" s="32">
        <v>115.94602999999998</v>
      </c>
      <c r="H44" s="33">
        <v>82.817320000000009</v>
      </c>
      <c r="I44" s="94">
        <v>628.36837000000003</v>
      </c>
      <c r="J44" s="32">
        <v>342.42110999999994</v>
      </c>
      <c r="K44" s="33">
        <v>285.94726000000009</v>
      </c>
      <c r="L44" s="32">
        <v>629.08224000000007</v>
      </c>
      <c r="M44" s="32">
        <v>342.42110999999994</v>
      </c>
      <c r="N44" s="34">
        <v>286.66113000000007</v>
      </c>
    </row>
    <row r="45" spans="1:15" ht="11.45" customHeight="1">
      <c r="A45" s="36" t="s">
        <v>37</v>
      </c>
      <c r="B45" s="31"/>
      <c r="C45" s="37">
        <v>103.74414999999999</v>
      </c>
      <c r="D45" s="37">
        <v>57.750979999999998</v>
      </c>
      <c r="E45" s="37">
        <v>45.993169999999999</v>
      </c>
      <c r="F45" s="37">
        <v>188.35967999999997</v>
      </c>
      <c r="G45" s="37">
        <v>107.83009000000001</v>
      </c>
      <c r="H45" s="38">
        <v>80.529589999999985</v>
      </c>
      <c r="I45" s="95">
        <v>639.94482000000005</v>
      </c>
      <c r="J45" s="37">
        <v>343.67599999999999</v>
      </c>
      <c r="K45" s="38">
        <v>296.26882000000001</v>
      </c>
      <c r="L45" s="37">
        <v>641.43353999999999</v>
      </c>
      <c r="M45" s="37">
        <v>345.16471999999999</v>
      </c>
      <c r="N45" s="39">
        <v>296.26882000000001</v>
      </c>
    </row>
    <row r="46" spans="1:15" ht="11.45" customHeight="1">
      <c r="A46" s="30" t="s">
        <v>38</v>
      </c>
      <c r="B46" s="31"/>
      <c r="C46" s="32">
        <v>115.28509999999997</v>
      </c>
      <c r="D46" s="32">
        <v>64.298599999999993</v>
      </c>
      <c r="E46" s="32">
        <v>50.986499999999999</v>
      </c>
      <c r="F46" s="32">
        <v>194.40938</v>
      </c>
      <c r="G46" s="32">
        <v>108.89214999999999</v>
      </c>
      <c r="H46" s="33">
        <v>85.517229999999984</v>
      </c>
      <c r="I46" s="94">
        <v>627.58659999999986</v>
      </c>
      <c r="J46" s="32">
        <v>330.66354999999999</v>
      </c>
      <c r="K46" s="33">
        <v>296.92304999999999</v>
      </c>
      <c r="L46" s="32">
        <v>629.37472999999989</v>
      </c>
      <c r="M46" s="32">
        <v>331.75049999999999</v>
      </c>
      <c r="N46" s="34">
        <v>297.62423000000001</v>
      </c>
    </row>
    <row r="47" spans="1:15" ht="11.45" customHeight="1">
      <c r="A47" s="41" t="s">
        <v>39</v>
      </c>
      <c r="B47" s="44"/>
      <c r="C47" s="37">
        <v>107.92754999999998</v>
      </c>
      <c r="D47" s="37">
        <v>61.344059999999992</v>
      </c>
      <c r="E47" s="37">
        <v>46.583489999999998</v>
      </c>
      <c r="F47" s="37">
        <v>206.13430000000002</v>
      </c>
      <c r="G47" s="37">
        <v>113.62217</v>
      </c>
      <c r="H47" s="38">
        <v>92.512130000000013</v>
      </c>
      <c r="I47" s="95">
        <v>662.11786999999993</v>
      </c>
      <c r="J47" s="37">
        <v>351.65651000000003</v>
      </c>
      <c r="K47" s="38">
        <v>310.46136000000007</v>
      </c>
      <c r="L47" s="37">
        <v>664.52062999999987</v>
      </c>
      <c r="M47" s="37">
        <v>352.79321000000004</v>
      </c>
      <c r="N47" s="39">
        <v>311.72742000000005</v>
      </c>
    </row>
    <row r="48" spans="1:15" ht="11.45" customHeight="1">
      <c r="A48" s="30" t="s">
        <v>40</v>
      </c>
      <c r="B48" s="31"/>
      <c r="C48" s="32">
        <v>112.78465000000001</v>
      </c>
      <c r="D48" s="32">
        <v>63.334870000000002</v>
      </c>
      <c r="E48" s="32">
        <v>49.44977999999999</v>
      </c>
      <c r="F48" s="32">
        <v>200.59676000000002</v>
      </c>
      <c r="G48" s="32">
        <v>102.07144</v>
      </c>
      <c r="H48" s="33">
        <v>98.525319999999994</v>
      </c>
      <c r="I48" s="94">
        <v>687.41669000000002</v>
      </c>
      <c r="J48" s="32">
        <v>352.16245999999995</v>
      </c>
      <c r="K48" s="33">
        <v>335.25423000000001</v>
      </c>
      <c r="L48" s="32">
        <v>689.72388999999998</v>
      </c>
      <c r="M48" s="32">
        <v>354.46965999999998</v>
      </c>
      <c r="N48" s="34">
        <v>335.25423000000001</v>
      </c>
    </row>
    <row r="49" spans="1:14" ht="11.45" customHeight="1">
      <c r="A49" s="36" t="s">
        <v>41</v>
      </c>
      <c r="B49" s="31"/>
      <c r="C49" s="37">
        <v>101.24374999999998</v>
      </c>
      <c r="D49" s="37">
        <v>54.471640000000001</v>
      </c>
      <c r="E49" s="37">
        <v>46.772109999999991</v>
      </c>
      <c r="F49" s="37">
        <v>179.09191999999996</v>
      </c>
      <c r="G49" s="37">
        <v>92.235479999999995</v>
      </c>
      <c r="H49" s="38">
        <v>86.856439999999992</v>
      </c>
      <c r="I49" s="95">
        <v>647.86998999999992</v>
      </c>
      <c r="J49" s="37">
        <v>328.05792000000002</v>
      </c>
      <c r="K49" s="38">
        <v>319.81207000000001</v>
      </c>
      <c r="L49" s="37">
        <v>650.98666999999989</v>
      </c>
      <c r="M49" s="37">
        <v>329.85114000000004</v>
      </c>
      <c r="N49" s="39">
        <v>321.13553000000002</v>
      </c>
    </row>
    <row r="50" spans="1:14" ht="11.45" customHeight="1">
      <c r="A50" s="30" t="s">
        <v>42</v>
      </c>
      <c r="B50" s="31"/>
      <c r="C50" s="32">
        <v>109.13079000000003</v>
      </c>
      <c r="D50" s="32">
        <v>53.11542</v>
      </c>
      <c r="E50" s="32">
        <v>56.015370000000004</v>
      </c>
      <c r="F50" s="32">
        <v>182.26319000000004</v>
      </c>
      <c r="G50" s="32">
        <v>89.619489999999999</v>
      </c>
      <c r="H50" s="33">
        <v>92.643699999999995</v>
      </c>
      <c r="I50" s="94">
        <v>648.95006000000012</v>
      </c>
      <c r="J50" s="32">
        <v>326.10826999999995</v>
      </c>
      <c r="K50" s="33">
        <v>322.84179</v>
      </c>
      <c r="L50" s="32">
        <v>651.83485000000007</v>
      </c>
      <c r="M50" s="32">
        <v>327.75086999999996</v>
      </c>
      <c r="N50" s="34">
        <v>324.08398</v>
      </c>
    </row>
    <row r="51" spans="1:14" ht="11.45" customHeight="1">
      <c r="A51" s="41" t="s">
        <v>43</v>
      </c>
      <c r="B51" s="44"/>
      <c r="C51" s="37">
        <v>114.84896000000003</v>
      </c>
      <c r="D51" s="37">
        <v>54.011639999999986</v>
      </c>
      <c r="E51" s="37">
        <v>60.837319999999998</v>
      </c>
      <c r="F51" s="37">
        <v>188.13890000000004</v>
      </c>
      <c r="G51" s="37">
        <v>93.950729999999979</v>
      </c>
      <c r="H51" s="38">
        <v>94.18817</v>
      </c>
      <c r="I51" s="95">
        <v>681.22295999999994</v>
      </c>
      <c r="J51" s="37">
        <v>333.08097000000004</v>
      </c>
      <c r="K51" s="38">
        <v>348.14199000000002</v>
      </c>
      <c r="L51" s="37">
        <v>685.51430999999991</v>
      </c>
      <c r="M51" s="37">
        <v>334.65760000000006</v>
      </c>
      <c r="N51" s="39">
        <v>350.85671000000002</v>
      </c>
    </row>
    <row r="52" spans="1:14" ht="11.45" customHeight="1">
      <c r="A52" s="30" t="s">
        <v>44</v>
      </c>
      <c r="B52" s="31"/>
      <c r="C52" s="32">
        <v>117.29286</v>
      </c>
      <c r="D52" s="32">
        <v>56.584040000000002</v>
      </c>
      <c r="E52" s="32">
        <v>60.708820000000003</v>
      </c>
      <c r="F52" s="32">
        <v>194.20078000000001</v>
      </c>
      <c r="G52" s="32">
        <v>90.805999999999997</v>
      </c>
      <c r="H52" s="33">
        <v>103.39478</v>
      </c>
      <c r="I52" s="94">
        <v>675.13661000000002</v>
      </c>
      <c r="J52" s="32">
        <v>323.31869</v>
      </c>
      <c r="K52" s="33">
        <v>351.81792000000002</v>
      </c>
      <c r="L52" s="32">
        <v>676.95471999999938</v>
      </c>
      <c r="M52" s="32">
        <v>324.33314999999982</v>
      </c>
      <c r="N52" s="34">
        <v>352.62156999999991</v>
      </c>
    </row>
    <row r="53" spans="1:14" ht="11.45" customHeight="1">
      <c r="A53" s="36" t="s">
        <v>45</v>
      </c>
      <c r="B53" s="31"/>
      <c r="C53" s="37">
        <v>100.95034999999997</v>
      </c>
      <c r="D53" s="37">
        <v>51.006059999999998</v>
      </c>
      <c r="E53" s="37">
        <v>49.944290000000009</v>
      </c>
      <c r="F53" s="37">
        <v>173.45882999999998</v>
      </c>
      <c r="G53" s="37">
        <v>85.806950000000001</v>
      </c>
      <c r="H53" s="38">
        <v>87.651880000000006</v>
      </c>
      <c r="I53" s="95">
        <v>630.27042999999992</v>
      </c>
      <c r="J53" s="37">
        <v>314.86832999999996</v>
      </c>
      <c r="K53" s="38">
        <v>315.40209999999996</v>
      </c>
      <c r="L53" s="37">
        <v>631.79912000000013</v>
      </c>
      <c r="M53" s="37">
        <v>314.86832999999973</v>
      </c>
      <c r="N53" s="39">
        <v>316.93079</v>
      </c>
    </row>
    <row r="54" spans="1:14" ht="11.45" customHeight="1">
      <c r="A54" s="30" t="s">
        <v>46</v>
      </c>
      <c r="B54" s="31"/>
      <c r="C54" s="32">
        <v>100.39008</v>
      </c>
      <c r="D54" s="32">
        <v>44.231830000000002</v>
      </c>
      <c r="E54" s="32">
        <v>56.158250000000002</v>
      </c>
      <c r="F54" s="32">
        <v>172.92976000000002</v>
      </c>
      <c r="G54" s="32">
        <v>79.996399999999994</v>
      </c>
      <c r="H54" s="33">
        <v>92.933359999999993</v>
      </c>
      <c r="I54" s="94">
        <v>582.72676999999999</v>
      </c>
      <c r="J54" s="32">
        <v>282.00630999999998</v>
      </c>
      <c r="K54" s="33">
        <v>300.72045999999995</v>
      </c>
      <c r="L54" s="32">
        <v>583.56898999999964</v>
      </c>
      <c r="M54" s="32">
        <v>282.0063100000001</v>
      </c>
      <c r="N54" s="34">
        <v>301.56267999999994</v>
      </c>
    </row>
    <row r="55" spans="1:14" ht="11.45" customHeight="1">
      <c r="A55" s="36" t="s">
        <v>47</v>
      </c>
      <c r="B55" s="44"/>
      <c r="C55" s="37">
        <v>102.51292000000001</v>
      </c>
      <c r="D55" s="37">
        <v>47.600459999999998</v>
      </c>
      <c r="E55" s="37">
        <v>54.91246000000001</v>
      </c>
      <c r="F55" s="37">
        <v>190.17602000000002</v>
      </c>
      <c r="G55" s="37">
        <v>96.589120000000008</v>
      </c>
      <c r="H55" s="38">
        <v>93.5869</v>
      </c>
      <c r="I55" s="95">
        <v>610.48676999999998</v>
      </c>
      <c r="J55" s="37">
        <v>318.98468999999994</v>
      </c>
      <c r="K55" s="38">
        <v>291.50208000000003</v>
      </c>
      <c r="L55" s="37">
        <v>612.32888999999932</v>
      </c>
      <c r="M55" s="37">
        <v>320.82681000000008</v>
      </c>
      <c r="N55" s="39">
        <v>291.50207999999998</v>
      </c>
    </row>
    <row r="56" spans="1:14" ht="11.45" customHeight="1">
      <c r="A56" s="30" t="s">
        <v>48</v>
      </c>
      <c r="B56" s="31"/>
      <c r="C56" s="32">
        <v>103.97497999999999</v>
      </c>
      <c r="D56" s="32">
        <v>57.173650000000009</v>
      </c>
      <c r="E56" s="32">
        <v>46.801330000000007</v>
      </c>
      <c r="F56" s="32">
        <v>181.98203000000004</v>
      </c>
      <c r="G56" s="32">
        <v>98.630470000000031</v>
      </c>
      <c r="H56" s="33">
        <v>83.351560000000006</v>
      </c>
      <c r="I56" s="94">
        <v>601.70233999999994</v>
      </c>
      <c r="J56" s="32">
        <v>318.5330800000001</v>
      </c>
      <c r="K56" s="33">
        <v>283.16926000000007</v>
      </c>
      <c r="L56" s="32">
        <v>602.80569999999966</v>
      </c>
      <c r="M56" s="32">
        <v>319.63643999999994</v>
      </c>
      <c r="N56" s="34">
        <v>283.16925999999995</v>
      </c>
    </row>
    <row r="57" spans="1:14" ht="11.45" customHeight="1">
      <c r="A57" s="36" t="s">
        <v>49</v>
      </c>
      <c r="B57" s="31"/>
      <c r="C57" s="37">
        <v>95.798190000000005</v>
      </c>
      <c r="D57" s="37">
        <v>56.424090000000007</v>
      </c>
      <c r="E57" s="37">
        <v>39.374099999999999</v>
      </c>
      <c r="F57" s="37">
        <v>170.61237999999997</v>
      </c>
      <c r="G57" s="37">
        <v>92.898190000000014</v>
      </c>
      <c r="H57" s="38">
        <v>77.714190000000002</v>
      </c>
      <c r="I57" s="95">
        <v>601.39937999999995</v>
      </c>
      <c r="J57" s="37">
        <v>298.63533000000001</v>
      </c>
      <c r="K57" s="38">
        <v>302.76405</v>
      </c>
      <c r="L57" s="37">
        <v>602.47745999999961</v>
      </c>
      <c r="M57" s="37">
        <v>299.71341000000018</v>
      </c>
      <c r="N57" s="39">
        <v>302.76405000000005</v>
      </c>
    </row>
    <row r="58" spans="1:14" ht="11.45" customHeight="1">
      <c r="A58" s="30" t="s">
        <v>50</v>
      </c>
      <c r="B58" s="31"/>
      <c r="C58" s="32">
        <v>100.26736999999999</v>
      </c>
      <c r="D58" s="32">
        <v>49.928060000000002</v>
      </c>
      <c r="E58" s="32">
        <v>50.339310000000012</v>
      </c>
      <c r="F58" s="32">
        <v>170.36374000000001</v>
      </c>
      <c r="G58" s="32">
        <v>84.376370000000009</v>
      </c>
      <c r="H58" s="33">
        <v>85.987370000000013</v>
      </c>
      <c r="I58" s="94">
        <v>545.28519000000006</v>
      </c>
      <c r="J58" s="32">
        <v>274.27964000000003</v>
      </c>
      <c r="K58" s="33">
        <v>271.00555000000003</v>
      </c>
      <c r="L58" s="32">
        <v>545.28518999999994</v>
      </c>
      <c r="M58" s="32">
        <v>274.27964000000009</v>
      </c>
      <c r="N58" s="34">
        <v>271.00555000000008</v>
      </c>
    </row>
    <row r="59" spans="1:14" ht="11.45" customHeight="1">
      <c r="A59" s="36" t="s">
        <v>51</v>
      </c>
      <c r="B59" s="44"/>
      <c r="C59" s="37">
        <v>88.297859999999972</v>
      </c>
      <c r="D59" s="37">
        <v>48.579560000000008</v>
      </c>
      <c r="E59" s="37">
        <v>39.718299999999999</v>
      </c>
      <c r="F59" s="37">
        <v>163.72295999999994</v>
      </c>
      <c r="G59" s="37">
        <v>92.098950000000002</v>
      </c>
      <c r="H59" s="38">
        <v>71.624009999999998</v>
      </c>
      <c r="I59" s="95">
        <v>560.5625399999999</v>
      </c>
      <c r="J59" s="37">
        <v>284.91558999999995</v>
      </c>
      <c r="K59" s="38">
        <v>275.64695</v>
      </c>
      <c r="L59" s="37">
        <v>562.77555999999981</v>
      </c>
      <c r="M59" s="37">
        <v>286.19101999999998</v>
      </c>
      <c r="N59" s="39">
        <v>276.58454000000006</v>
      </c>
    </row>
    <row r="60" spans="1:14" ht="11.45" customHeight="1">
      <c r="A60" s="30" t="s">
        <v>52</v>
      </c>
      <c r="B60" s="31"/>
      <c r="C60" s="32">
        <v>88.745600000000024</v>
      </c>
      <c r="D60" s="32">
        <v>46.000509999999991</v>
      </c>
      <c r="E60" s="32">
        <v>42.745090000000005</v>
      </c>
      <c r="F60" s="32">
        <v>168.00985000000003</v>
      </c>
      <c r="G60" s="32">
        <v>84.636879999999991</v>
      </c>
      <c r="H60" s="33">
        <v>83.372970000000009</v>
      </c>
      <c r="I60" s="94">
        <v>567.64935000000003</v>
      </c>
      <c r="J60" s="32">
        <v>275.13755999999995</v>
      </c>
      <c r="K60" s="33">
        <v>292.51179000000002</v>
      </c>
      <c r="L60" s="32">
        <v>569.38365000000022</v>
      </c>
      <c r="M60" s="32">
        <v>275.93418999999983</v>
      </c>
      <c r="N60" s="34">
        <v>293.44945999999976</v>
      </c>
    </row>
    <row r="61" spans="1:14" ht="11.45" customHeight="1">
      <c r="A61" s="36" t="s">
        <v>53</v>
      </c>
      <c r="B61" s="31"/>
      <c r="C61" s="37">
        <v>93.761009999999956</v>
      </c>
      <c r="D61" s="37">
        <v>46.061910000000005</v>
      </c>
      <c r="E61" s="37">
        <v>47.699100000000001</v>
      </c>
      <c r="F61" s="37">
        <v>156.30840999999995</v>
      </c>
      <c r="G61" s="37">
        <v>76.974120000000013</v>
      </c>
      <c r="H61" s="38">
        <v>79.334289999999996</v>
      </c>
      <c r="I61" s="95">
        <v>548.56436999999994</v>
      </c>
      <c r="J61" s="37">
        <v>271.22762000000006</v>
      </c>
      <c r="K61" s="38">
        <v>277.33674999999999</v>
      </c>
      <c r="L61" s="37">
        <v>549.23988999999995</v>
      </c>
      <c r="M61" s="37">
        <v>271.90314000000018</v>
      </c>
      <c r="N61" s="39">
        <v>277.33675000000028</v>
      </c>
    </row>
    <row r="62" spans="1:14" ht="11.45" customHeight="1">
      <c r="A62" s="30" t="s">
        <v>54</v>
      </c>
      <c r="B62" s="31"/>
      <c r="C62" s="32">
        <v>73.816659999999999</v>
      </c>
      <c r="D62" s="32">
        <v>37.586999999999996</v>
      </c>
      <c r="E62" s="32">
        <v>36.229659999999996</v>
      </c>
      <c r="F62" s="32">
        <v>131.89366999999996</v>
      </c>
      <c r="G62" s="32">
        <v>61.795119999999997</v>
      </c>
      <c r="H62" s="33">
        <v>70.098550000000003</v>
      </c>
      <c r="I62" s="94">
        <v>506.80163999999996</v>
      </c>
      <c r="J62" s="32">
        <v>246.22208999999998</v>
      </c>
      <c r="K62" s="33">
        <v>260.57954999999993</v>
      </c>
      <c r="L62" s="32">
        <v>507.39914999999979</v>
      </c>
      <c r="M62" s="32">
        <v>246.22208999999998</v>
      </c>
      <c r="N62" s="34">
        <v>261.17705999999998</v>
      </c>
    </row>
    <row r="63" spans="1:14" ht="11.45" customHeight="1">
      <c r="A63" s="36" t="s">
        <v>55</v>
      </c>
      <c r="B63" s="44"/>
      <c r="C63" s="37">
        <v>70.785910000000001</v>
      </c>
      <c r="D63" s="37">
        <v>39.306730000000016</v>
      </c>
      <c r="E63" s="37">
        <v>31.479179999999996</v>
      </c>
      <c r="F63" s="37">
        <v>133.62077000000002</v>
      </c>
      <c r="G63" s="37">
        <v>70.376660000000015</v>
      </c>
      <c r="H63" s="38">
        <v>63.244109999999992</v>
      </c>
      <c r="I63" s="95">
        <v>488.55274000000003</v>
      </c>
      <c r="J63" s="37">
        <v>242.88483000000002</v>
      </c>
      <c r="K63" s="38">
        <v>245.66790999999998</v>
      </c>
      <c r="L63" s="37">
        <v>489.10986000000003</v>
      </c>
      <c r="M63" s="37">
        <v>243.44194999999996</v>
      </c>
      <c r="N63" s="39">
        <v>245.66790999999986</v>
      </c>
    </row>
    <row r="64" spans="1:14" ht="11.45" customHeight="1">
      <c r="A64" s="30" t="s">
        <v>56</v>
      </c>
      <c r="B64" s="31"/>
      <c r="C64" s="32">
        <v>66.748189999999994</v>
      </c>
      <c r="D64" s="32">
        <v>39.637930000000004</v>
      </c>
      <c r="E64" s="32">
        <v>27.11026</v>
      </c>
      <c r="F64" s="32">
        <v>128.80780999999999</v>
      </c>
      <c r="G64" s="32">
        <v>69.844130000000007</v>
      </c>
      <c r="H64" s="33">
        <v>58.963680000000004</v>
      </c>
      <c r="I64" s="94">
        <v>472.89063999999996</v>
      </c>
      <c r="J64" s="32">
        <v>232.26603</v>
      </c>
      <c r="K64" s="33">
        <v>240.62460999999999</v>
      </c>
      <c r="L64" s="32">
        <v>474.10385000000008</v>
      </c>
      <c r="M64" s="32">
        <v>232.80045000000004</v>
      </c>
      <c r="N64" s="34">
        <v>241.30339999999987</v>
      </c>
    </row>
    <row r="65" spans="1:14" ht="11.45" customHeight="1">
      <c r="A65" s="36" t="s">
        <v>57</v>
      </c>
      <c r="B65" s="31"/>
      <c r="C65" s="37">
        <v>69.486339999999998</v>
      </c>
      <c r="D65" s="37">
        <v>37.672319999999999</v>
      </c>
      <c r="E65" s="37">
        <v>31.814019999999996</v>
      </c>
      <c r="F65" s="37">
        <v>128.89885999999998</v>
      </c>
      <c r="G65" s="37">
        <v>71.589079999999996</v>
      </c>
      <c r="H65" s="38">
        <v>57.309779999999996</v>
      </c>
      <c r="I65" s="95">
        <v>433.81478000000004</v>
      </c>
      <c r="J65" s="37">
        <v>218.83543000000003</v>
      </c>
      <c r="K65" s="38">
        <v>214.97935000000001</v>
      </c>
      <c r="L65" s="37">
        <v>435.18874000000039</v>
      </c>
      <c r="M65" s="37">
        <v>219.53457999999992</v>
      </c>
      <c r="N65" s="39">
        <v>215.65416000000019</v>
      </c>
    </row>
    <row r="66" spans="1:14" ht="11.45" customHeight="1">
      <c r="A66" s="30" t="s">
        <v>58</v>
      </c>
      <c r="B66" s="31"/>
      <c r="C66" s="32">
        <v>64.619349999999997</v>
      </c>
      <c r="D66" s="32">
        <v>41.943339999999999</v>
      </c>
      <c r="E66" s="32">
        <v>22.676010000000002</v>
      </c>
      <c r="F66" s="32">
        <v>120.74812999999997</v>
      </c>
      <c r="G66" s="32">
        <v>74.145830000000004</v>
      </c>
      <c r="H66" s="33">
        <v>46.6023</v>
      </c>
      <c r="I66" s="94">
        <v>412.64571000000001</v>
      </c>
      <c r="J66" s="32">
        <v>202.73838000000001</v>
      </c>
      <c r="K66" s="33">
        <v>209.90733</v>
      </c>
      <c r="L66" s="32">
        <v>414.7595799999998</v>
      </c>
      <c r="M66" s="32">
        <v>204.85224999999994</v>
      </c>
      <c r="N66" s="34">
        <v>209.90733000000003</v>
      </c>
    </row>
    <row r="67" spans="1:14" ht="11.45" customHeight="1">
      <c r="A67" s="36" t="s">
        <v>59</v>
      </c>
      <c r="B67" s="44"/>
      <c r="C67" s="37">
        <v>74.137690000000006</v>
      </c>
      <c r="D67" s="37">
        <v>37.164580000000015</v>
      </c>
      <c r="E67" s="37">
        <v>36.973110000000005</v>
      </c>
      <c r="F67" s="37">
        <v>134.17166</v>
      </c>
      <c r="G67" s="37">
        <v>64.125960000000006</v>
      </c>
      <c r="H67" s="38">
        <v>70.045700000000011</v>
      </c>
      <c r="I67" s="95">
        <v>465.73779000000002</v>
      </c>
      <c r="J67" s="37">
        <v>224.40497999999999</v>
      </c>
      <c r="K67" s="38">
        <v>241.33281000000002</v>
      </c>
      <c r="L67" s="37">
        <v>466.53537999999992</v>
      </c>
      <c r="M67" s="37">
        <v>225.20257000000018</v>
      </c>
      <c r="N67" s="39">
        <v>241.33281000000008</v>
      </c>
    </row>
    <row r="68" spans="1:14" ht="11.45" customHeight="1">
      <c r="A68" s="30" t="s">
        <v>60</v>
      </c>
      <c r="B68" s="31"/>
      <c r="C68" s="32">
        <v>51.878850000000014</v>
      </c>
      <c r="D68" s="32">
        <v>31.071549999999998</v>
      </c>
      <c r="E68" s="32">
        <v>20.807299999999998</v>
      </c>
      <c r="F68" s="32">
        <v>106.67854000000003</v>
      </c>
      <c r="G68" s="32">
        <v>59.615589999999997</v>
      </c>
      <c r="H68" s="33">
        <v>47.062949999999994</v>
      </c>
      <c r="I68" s="94">
        <v>453.46969000000007</v>
      </c>
      <c r="J68" s="32">
        <v>222.35516999999999</v>
      </c>
      <c r="K68" s="33">
        <v>231.11452</v>
      </c>
      <c r="L68" s="32">
        <v>456.18577999999997</v>
      </c>
      <c r="M68" s="32">
        <v>225.07125999999997</v>
      </c>
      <c r="N68" s="34">
        <v>231.11452000000008</v>
      </c>
    </row>
    <row r="69" spans="1:14" ht="11.45" customHeight="1">
      <c r="A69" s="36" t="s">
        <v>61</v>
      </c>
      <c r="B69" s="31"/>
      <c r="C69" s="37">
        <v>56.2393</v>
      </c>
      <c r="D69" s="37">
        <v>28.592300000000002</v>
      </c>
      <c r="E69" s="37">
        <v>27.646999999999998</v>
      </c>
      <c r="F69" s="37">
        <v>108.61192</v>
      </c>
      <c r="G69" s="37">
        <v>54.192099999999996</v>
      </c>
      <c r="H69" s="38">
        <v>54.419820000000001</v>
      </c>
      <c r="I69" s="95">
        <v>406.9248</v>
      </c>
      <c r="J69" s="37">
        <v>196.44342999999998</v>
      </c>
      <c r="K69" s="38">
        <v>210.48137</v>
      </c>
      <c r="L69" s="37">
        <v>410.31611000000038</v>
      </c>
      <c r="M69" s="37">
        <v>199.01275000000001</v>
      </c>
      <c r="N69" s="39">
        <v>211.30335999999977</v>
      </c>
    </row>
    <row r="70" spans="1:14" ht="11.45" customHeight="1">
      <c r="A70" s="30" t="s">
        <v>62</v>
      </c>
      <c r="B70" s="31"/>
      <c r="C70" s="32">
        <v>59.416000000000011</v>
      </c>
      <c r="D70" s="32">
        <v>36.839690000000004</v>
      </c>
      <c r="E70" s="32">
        <v>22.576309999999996</v>
      </c>
      <c r="F70" s="32">
        <v>110.96950000000002</v>
      </c>
      <c r="G70" s="32">
        <v>56.454120000000003</v>
      </c>
      <c r="H70" s="33">
        <v>54.515380000000007</v>
      </c>
      <c r="I70" s="94">
        <v>400.64755999999994</v>
      </c>
      <c r="J70" s="32">
        <v>194.75741000000002</v>
      </c>
      <c r="K70" s="33">
        <v>205.89015000000001</v>
      </c>
      <c r="L70" s="32">
        <v>402.4549999999997</v>
      </c>
      <c r="M70" s="32">
        <v>196.56485000000004</v>
      </c>
      <c r="N70" s="34">
        <v>205.89015000000001</v>
      </c>
    </row>
    <row r="71" spans="1:14" ht="11.45" customHeight="1">
      <c r="A71" s="36" t="s">
        <v>63</v>
      </c>
      <c r="B71" s="44"/>
      <c r="C71" s="37">
        <v>65.56307000000001</v>
      </c>
      <c r="D71" s="37">
        <v>35.528289999999998</v>
      </c>
      <c r="E71" s="37">
        <v>30.034779999999994</v>
      </c>
      <c r="F71" s="37">
        <v>119.02410000000002</v>
      </c>
      <c r="G71" s="37">
        <v>60.323779999999999</v>
      </c>
      <c r="H71" s="38">
        <v>58.700319999999991</v>
      </c>
      <c r="I71" s="95">
        <v>395.00353999999999</v>
      </c>
      <c r="J71" s="37">
        <v>193.91376999999997</v>
      </c>
      <c r="K71" s="38">
        <v>201.08976999999999</v>
      </c>
      <c r="L71" s="37">
        <v>396.17637000000019</v>
      </c>
      <c r="M71" s="37">
        <v>195.08660000000006</v>
      </c>
      <c r="N71" s="39">
        <v>201.08977000000004</v>
      </c>
    </row>
    <row r="72" spans="1:14" ht="11.45" customHeight="1">
      <c r="A72" s="30" t="s">
        <v>64</v>
      </c>
      <c r="B72" s="31"/>
      <c r="C72" s="32">
        <v>66.635449999999992</v>
      </c>
      <c r="D72" s="32">
        <v>31.818539999999999</v>
      </c>
      <c r="E72" s="32">
        <v>34.816910000000007</v>
      </c>
      <c r="F72" s="32">
        <v>118.50460999999999</v>
      </c>
      <c r="G72" s="32">
        <v>54.711500000000001</v>
      </c>
      <c r="H72" s="33">
        <v>63.793110000000013</v>
      </c>
      <c r="I72" s="94">
        <v>400.76537999999994</v>
      </c>
      <c r="J72" s="32">
        <v>185.47713000000002</v>
      </c>
      <c r="K72" s="33">
        <v>215.28825000000003</v>
      </c>
      <c r="L72" s="32">
        <v>401.88775999999984</v>
      </c>
      <c r="M72" s="32">
        <v>186.59950999999987</v>
      </c>
      <c r="N72" s="34">
        <v>215.28825000000003</v>
      </c>
    </row>
    <row r="73" spans="1:14" ht="11.45" customHeight="1">
      <c r="A73" s="36" t="s">
        <v>65</v>
      </c>
      <c r="B73" s="44"/>
      <c r="C73" s="37">
        <v>60.461069999999992</v>
      </c>
      <c r="D73" s="37">
        <v>30.882759999999998</v>
      </c>
      <c r="E73" s="37">
        <v>29.578309999999998</v>
      </c>
      <c r="F73" s="37">
        <v>102.27949</v>
      </c>
      <c r="G73" s="37">
        <v>48.768050000000002</v>
      </c>
      <c r="H73" s="38">
        <v>53.51144</v>
      </c>
      <c r="I73" s="95">
        <v>363.29408999999993</v>
      </c>
      <c r="J73" s="37">
        <v>172.37627999999998</v>
      </c>
      <c r="K73" s="38">
        <v>190.91781</v>
      </c>
      <c r="L73" s="37">
        <v>364.55245000000014</v>
      </c>
      <c r="M73" s="37">
        <v>172.96503999999999</v>
      </c>
      <c r="N73" s="39">
        <v>191.58741000000001</v>
      </c>
    </row>
    <row r="74" spans="1:14" ht="11.45" customHeight="1">
      <c r="A74" s="30" t="s">
        <v>66</v>
      </c>
      <c r="B74" s="31"/>
      <c r="C74" s="32">
        <v>63.762450000000015</v>
      </c>
      <c r="D74" s="32">
        <v>31.792850000000005</v>
      </c>
      <c r="E74" s="32">
        <v>31.9696</v>
      </c>
      <c r="F74" s="32">
        <v>103.67353000000003</v>
      </c>
      <c r="G74" s="32">
        <v>54.304100000000005</v>
      </c>
      <c r="H74" s="33">
        <v>49.369430000000001</v>
      </c>
      <c r="I74" s="94">
        <v>353.46615000000003</v>
      </c>
      <c r="J74" s="32">
        <v>166.35300999999998</v>
      </c>
      <c r="K74" s="33">
        <v>187.11314000000002</v>
      </c>
      <c r="L74" s="32">
        <v>354.05239999999981</v>
      </c>
      <c r="M74" s="32">
        <v>166.93926000000002</v>
      </c>
      <c r="N74" s="34">
        <v>187.11313999999999</v>
      </c>
    </row>
    <row r="75" spans="1:14" ht="11.45" customHeight="1">
      <c r="A75" s="36" t="s">
        <v>67</v>
      </c>
      <c r="B75" s="44"/>
      <c r="C75" s="37">
        <v>51.643110000000007</v>
      </c>
      <c r="D75" s="37">
        <v>26.448819999999998</v>
      </c>
      <c r="E75" s="37">
        <v>25.194290000000002</v>
      </c>
      <c r="F75" s="37">
        <v>94.744389999999996</v>
      </c>
      <c r="G75" s="37">
        <v>51.545239999999993</v>
      </c>
      <c r="H75" s="38">
        <v>43.199150000000003</v>
      </c>
      <c r="I75" s="95">
        <v>350.11689000000001</v>
      </c>
      <c r="J75" s="37">
        <v>167.87009999999998</v>
      </c>
      <c r="K75" s="38">
        <v>182.24679</v>
      </c>
      <c r="L75" s="37">
        <v>352.33399000000009</v>
      </c>
      <c r="M75" s="37">
        <v>168.57663000000005</v>
      </c>
      <c r="N75" s="39">
        <v>183.75736000000006</v>
      </c>
    </row>
    <row r="76" spans="1:14" s="45" customFormat="1" ht="11.45" customHeight="1">
      <c r="A76" s="30" t="s">
        <v>68</v>
      </c>
      <c r="B76" s="31"/>
      <c r="C76" s="32">
        <v>51.377830000000003</v>
      </c>
      <c r="D76" s="32">
        <v>24.829410000000003</v>
      </c>
      <c r="E76" s="32">
        <v>26.54842</v>
      </c>
      <c r="F76" s="32">
        <v>92.297089999999997</v>
      </c>
      <c r="G76" s="32">
        <v>48.839470000000006</v>
      </c>
      <c r="H76" s="33">
        <v>43.457619999999999</v>
      </c>
      <c r="I76" s="94">
        <v>369.26121000000001</v>
      </c>
      <c r="J76" s="32">
        <v>172.10498999999999</v>
      </c>
      <c r="K76" s="33">
        <v>197.15621999999999</v>
      </c>
      <c r="L76" s="32">
        <v>372.96309999999994</v>
      </c>
      <c r="M76" s="32">
        <v>173.14932999999996</v>
      </c>
      <c r="N76" s="34">
        <v>199.81377000000012</v>
      </c>
    </row>
    <row r="77" spans="1:14" ht="11.45" customHeight="1">
      <c r="A77" s="36" t="s">
        <v>69</v>
      </c>
      <c r="B77" s="44"/>
      <c r="C77" s="37">
        <v>57.322960000000002</v>
      </c>
      <c r="D77" s="37">
        <v>26.14329</v>
      </c>
      <c r="E77" s="37">
        <v>31.179670000000002</v>
      </c>
      <c r="F77" s="37">
        <v>122.21516</v>
      </c>
      <c r="G77" s="37">
        <v>57.666960000000003</v>
      </c>
      <c r="H77" s="38">
        <v>64.548200000000008</v>
      </c>
      <c r="I77" s="95">
        <v>423.47226999999998</v>
      </c>
      <c r="J77" s="37">
        <v>202.94541000000001</v>
      </c>
      <c r="K77" s="38">
        <v>220.52686000000006</v>
      </c>
      <c r="L77" s="37">
        <v>427.46499000000028</v>
      </c>
      <c r="M77" s="37">
        <v>204.54765000000003</v>
      </c>
      <c r="N77" s="39">
        <v>222.91734000000002</v>
      </c>
    </row>
    <row r="78" spans="1:14" s="45" customFormat="1" ht="11.45" customHeight="1">
      <c r="A78" s="30" t="s">
        <v>70</v>
      </c>
      <c r="B78" s="31"/>
      <c r="C78" s="32">
        <v>70.741979999999984</v>
      </c>
      <c r="D78" s="32">
        <v>33.479810000000001</v>
      </c>
      <c r="E78" s="32">
        <v>37.262169999999998</v>
      </c>
      <c r="F78" s="32">
        <v>138.85198999999997</v>
      </c>
      <c r="G78" s="32">
        <v>66.355370000000008</v>
      </c>
      <c r="H78" s="33">
        <v>72.496620000000007</v>
      </c>
      <c r="I78" s="94">
        <v>455.19423</v>
      </c>
      <c r="J78" s="32">
        <v>209.27747000000002</v>
      </c>
      <c r="K78" s="33">
        <v>245.91675999999998</v>
      </c>
      <c r="L78" s="32">
        <v>459.06701000000027</v>
      </c>
      <c r="M78" s="32">
        <v>212.54769000000007</v>
      </c>
      <c r="N78" s="34">
        <v>246.51932000000002</v>
      </c>
    </row>
    <row r="79" spans="1:14" ht="11.45" customHeight="1">
      <c r="A79" s="10" t="s">
        <v>71</v>
      </c>
      <c r="B79" s="44"/>
      <c r="C79" s="37">
        <v>74.238100000000003</v>
      </c>
      <c r="D79" s="37">
        <v>40.982099999999988</v>
      </c>
      <c r="E79" s="37">
        <v>33.255999999999993</v>
      </c>
      <c r="F79" s="37">
        <v>135.65949000000003</v>
      </c>
      <c r="G79" s="37">
        <v>75.69844999999998</v>
      </c>
      <c r="H79" s="38">
        <v>59.96103999999999</v>
      </c>
      <c r="I79" s="95">
        <v>474.9239199999999</v>
      </c>
      <c r="J79" s="37">
        <v>224.89856999999998</v>
      </c>
      <c r="K79" s="38">
        <v>250.02535000000006</v>
      </c>
      <c r="L79" s="37">
        <v>480.03446000000019</v>
      </c>
      <c r="M79" s="37">
        <v>227.49124000000003</v>
      </c>
      <c r="N79" s="39">
        <v>252.54322000000008</v>
      </c>
    </row>
    <row r="80" spans="1:14" s="45" customFormat="1" ht="11.45" customHeight="1">
      <c r="A80" s="30" t="s">
        <v>243</v>
      </c>
      <c r="B80" s="31"/>
      <c r="C80" s="32">
        <v>72.274679999999989</v>
      </c>
      <c r="D80" s="32">
        <v>36.113060000000004</v>
      </c>
      <c r="E80" s="32">
        <v>36.161620000000006</v>
      </c>
      <c r="F80" s="32">
        <v>133.60719</v>
      </c>
      <c r="G80" s="32">
        <v>66.004440000000002</v>
      </c>
      <c r="H80" s="33">
        <v>67.602750000000015</v>
      </c>
      <c r="I80" s="94">
        <v>426.65963999999997</v>
      </c>
      <c r="J80" s="32">
        <v>191.59895</v>
      </c>
      <c r="K80" s="33">
        <v>235.06069000000005</v>
      </c>
      <c r="L80" s="32">
        <v>429.77738000000022</v>
      </c>
      <c r="M80" s="32">
        <v>192.66579999999993</v>
      </c>
      <c r="N80" s="34">
        <v>237.11157999999995</v>
      </c>
    </row>
    <row r="81" spans="1:14" ht="11.45" customHeight="1">
      <c r="A81" s="10" t="s">
        <v>244</v>
      </c>
      <c r="B81" s="44"/>
      <c r="C81" s="37">
        <v>83.316749999999985</v>
      </c>
      <c r="D81" s="37">
        <v>46.528680000000008</v>
      </c>
      <c r="E81" s="37">
        <v>36.788070000000005</v>
      </c>
      <c r="F81" s="37">
        <v>133.89121</v>
      </c>
      <c r="G81" s="37">
        <v>76.526710000000008</v>
      </c>
      <c r="H81" s="38">
        <v>57.364500000000007</v>
      </c>
      <c r="I81" s="95">
        <v>426.34728999999999</v>
      </c>
      <c r="J81" s="37">
        <v>202.46708000000001</v>
      </c>
      <c r="K81" s="38">
        <v>223.88021000000001</v>
      </c>
      <c r="L81" s="37">
        <v>429.82071000000008</v>
      </c>
      <c r="M81" s="37">
        <v>203.88767000000001</v>
      </c>
      <c r="N81" s="39">
        <v>225.93303999999998</v>
      </c>
    </row>
    <row r="82" spans="1:14" s="45" customFormat="1" ht="11.45" customHeight="1">
      <c r="A82" s="30" t="s">
        <v>245</v>
      </c>
      <c r="B82" s="31"/>
      <c r="C82" s="32">
        <v>68.277989999999988</v>
      </c>
      <c r="D82" s="32">
        <v>33.224469999999997</v>
      </c>
      <c r="E82" s="32">
        <v>35.053519999999992</v>
      </c>
      <c r="F82" s="32">
        <v>113.57639999999998</v>
      </c>
      <c r="G82" s="32">
        <v>60.962980000000002</v>
      </c>
      <c r="H82" s="33">
        <v>52.613419999999991</v>
      </c>
      <c r="I82" s="94">
        <v>418.58652000000001</v>
      </c>
      <c r="J82" s="32">
        <v>197.75125999999997</v>
      </c>
      <c r="K82" s="33">
        <v>220.83526000000001</v>
      </c>
      <c r="L82" s="32">
        <v>420.42988999999972</v>
      </c>
      <c r="M82" s="32">
        <v>198.61061000000001</v>
      </c>
      <c r="N82" s="34">
        <v>221.81927999999994</v>
      </c>
    </row>
    <row r="83" spans="1:14" ht="11.45" customHeight="1">
      <c r="A83" s="10" t="s">
        <v>246</v>
      </c>
      <c r="B83" s="44"/>
      <c r="C83" s="37">
        <v>53.308610000000002</v>
      </c>
      <c r="D83" s="37">
        <v>27.969839999999998</v>
      </c>
      <c r="E83" s="37">
        <v>25.33877</v>
      </c>
      <c r="F83" s="37">
        <v>97.808250000000015</v>
      </c>
      <c r="G83" s="37">
        <v>47.749939999999995</v>
      </c>
      <c r="H83" s="38">
        <v>50.058310000000006</v>
      </c>
      <c r="I83" s="95">
        <v>355.02690999999999</v>
      </c>
      <c r="J83" s="37">
        <v>165.42945999999998</v>
      </c>
      <c r="K83" s="38">
        <v>189.59745000000001</v>
      </c>
      <c r="L83" s="37">
        <v>357.50364000000002</v>
      </c>
      <c r="M83" s="37">
        <v>167.90619000000012</v>
      </c>
      <c r="N83" s="39">
        <v>189.59744999999998</v>
      </c>
    </row>
    <row r="84" spans="1:14" ht="11.45" customHeight="1">
      <c r="A84" s="30" t="s">
        <v>248</v>
      </c>
      <c r="B84" s="31"/>
      <c r="C84" s="32">
        <v>70.573559999999986</v>
      </c>
      <c r="D84" s="32">
        <v>38.579420000000006</v>
      </c>
      <c r="E84" s="32">
        <v>31.994140000000002</v>
      </c>
      <c r="F84" s="32">
        <v>108.91745999999998</v>
      </c>
      <c r="G84" s="32">
        <v>55.684870000000004</v>
      </c>
      <c r="H84" s="33">
        <v>53.232590000000002</v>
      </c>
      <c r="I84" s="94">
        <v>422.55932000000001</v>
      </c>
      <c r="J84" s="32">
        <v>185.82267000000002</v>
      </c>
      <c r="K84" s="33">
        <v>236.73665000000003</v>
      </c>
      <c r="L84" s="32">
        <v>426.02412999999979</v>
      </c>
      <c r="M84" s="32">
        <v>188.35886000000013</v>
      </c>
      <c r="N84" s="34">
        <v>237.66527000000013</v>
      </c>
    </row>
    <row r="85" spans="1:14" ht="11.45" customHeight="1">
      <c r="A85" s="10" t="s">
        <v>249</v>
      </c>
      <c r="B85" s="44"/>
      <c r="C85" s="37">
        <v>52.442760000000007</v>
      </c>
      <c r="D85" s="37">
        <v>30.098600000000001</v>
      </c>
      <c r="E85" s="37">
        <v>22.344159999999999</v>
      </c>
      <c r="F85" s="37">
        <v>82.805380000000014</v>
      </c>
      <c r="G85" s="37">
        <v>42.753950000000003</v>
      </c>
      <c r="H85" s="38">
        <v>40.051429999999996</v>
      </c>
      <c r="I85" s="95">
        <v>364.48015999999996</v>
      </c>
      <c r="J85" s="37">
        <v>164.33294000000001</v>
      </c>
      <c r="K85" s="38">
        <v>200.14722</v>
      </c>
      <c r="L85" s="37">
        <v>366.30186000000003</v>
      </c>
      <c r="M85" s="37">
        <v>166.15463999999997</v>
      </c>
      <c r="N85" s="39">
        <v>200.14722000000009</v>
      </c>
    </row>
    <row r="86" spans="1:14" ht="11.45" customHeight="1">
      <c r="A86" s="30" t="s">
        <v>250</v>
      </c>
      <c r="B86" s="31"/>
      <c r="C86" s="32">
        <v>96.630870000000002</v>
      </c>
      <c r="D86" s="32">
        <v>49.076819999999998</v>
      </c>
      <c r="E86" s="32">
        <v>47.554049999999997</v>
      </c>
      <c r="F86" s="32">
        <v>137.59898999999999</v>
      </c>
      <c r="G86" s="32">
        <v>61.206359999999997</v>
      </c>
      <c r="H86" s="33">
        <v>76.392629999999997</v>
      </c>
      <c r="I86" s="94">
        <v>403.17740999999995</v>
      </c>
      <c r="J86" s="32">
        <v>172.06045000000003</v>
      </c>
      <c r="K86" s="33">
        <v>231.11696000000001</v>
      </c>
      <c r="L86" s="32">
        <v>404.61842000000007</v>
      </c>
      <c r="M86" s="32">
        <v>172.76907000000003</v>
      </c>
      <c r="N86" s="34">
        <v>231.84934999999999</v>
      </c>
    </row>
    <row r="87" spans="1:14" ht="11.45" customHeight="1">
      <c r="A87" s="10" t="s">
        <v>251</v>
      </c>
      <c r="B87" s="44"/>
      <c r="C87" s="37">
        <v>75.052629999999994</v>
      </c>
      <c r="D87" s="37">
        <v>47.139330000000001</v>
      </c>
      <c r="E87" s="37">
        <v>27.913300000000003</v>
      </c>
      <c r="F87" s="37">
        <v>119.39251999999999</v>
      </c>
      <c r="G87" s="37">
        <v>64.627340000000004</v>
      </c>
      <c r="H87" s="38">
        <v>54.765180000000001</v>
      </c>
      <c r="I87" s="95">
        <v>411.44945000000001</v>
      </c>
      <c r="J87" s="37">
        <v>173.44979000000001</v>
      </c>
      <c r="K87" s="38">
        <v>237.99965999999998</v>
      </c>
      <c r="L87" s="37">
        <v>415.24404999999967</v>
      </c>
      <c r="M87" s="37">
        <v>174.74565999999993</v>
      </c>
      <c r="N87" s="39">
        <v>240.49839000000017</v>
      </c>
    </row>
    <row r="88" spans="1:14" ht="11.45" customHeight="1">
      <c r="A88" s="30" t="s">
        <v>265</v>
      </c>
      <c r="B88" s="31"/>
      <c r="C88" s="32">
        <v>85.888379999999984</v>
      </c>
      <c r="D88" s="32">
        <v>42.620950000000001</v>
      </c>
      <c r="E88" s="32">
        <v>43.267430000000004</v>
      </c>
      <c r="F88" s="32">
        <v>136.80239</v>
      </c>
      <c r="G88" s="32">
        <v>65.358529999999988</v>
      </c>
      <c r="H88" s="33">
        <v>71.443860000000001</v>
      </c>
      <c r="I88" s="94">
        <v>395.57902000000001</v>
      </c>
      <c r="J88" s="32">
        <v>178.92599999999999</v>
      </c>
      <c r="K88" s="33">
        <v>216.65302</v>
      </c>
      <c r="L88" s="32">
        <v>399.05960000000005</v>
      </c>
      <c r="M88" s="32">
        <v>181.08188000000001</v>
      </c>
      <c r="N88" s="34">
        <v>217.97772000000001</v>
      </c>
    </row>
    <row r="89" spans="1:14" ht="11.45" customHeight="1">
      <c r="A89" s="10" t="s">
        <v>266</v>
      </c>
      <c r="B89" s="44"/>
      <c r="C89" s="37">
        <v>61.03295</v>
      </c>
      <c r="D89" s="37">
        <v>34.91489</v>
      </c>
      <c r="E89" s="37">
        <v>26.11806</v>
      </c>
      <c r="F89" s="37">
        <v>90.696609999999993</v>
      </c>
      <c r="G89" s="37">
        <v>47.268650000000001</v>
      </c>
      <c r="H89" s="38">
        <v>43.427959999999999</v>
      </c>
      <c r="I89" s="95">
        <v>347.29764999999998</v>
      </c>
      <c r="J89" s="37">
        <v>148.06772000000001</v>
      </c>
      <c r="K89" s="38">
        <v>199.22993</v>
      </c>
      <c r="L89" s="37">
        <v>349.15188999999998</v>
      </c>
      <c r="M89" s="37">
        <v>148.69024000000002</v>
      </c>
      <c r="N89" s="39">
        <v>200.46164999999999</v>
      </c>
    </row>
    <row r="90" spans="1:14" ht="11.45" customHeight="1">
      <c r="A90" s="30" t="s">
        <v>267</v>
      </c>
      <c r="B90" s="31"/>
      <c r="C90" s="32">
        <v>78.259579999999985</v>
      </c>
      <c r="D90" s="32">
        <v>39.292239999999993</v>
      </c>
      <c r="E90" s="32">
        <v>38.96734</v>
      </c>
      <c r="F90" s="32">
        <v>127.90235000000001</v>
      </c>
      <c r="G90" s="32">
        <v>58.922520000000006</v>
      </c>
      <c r="H90" s="33">
        <v>68.979829999999993</v>
      </c>
      <c r="I90" s="94">
        <v>383.91660000000002</v>
      </c>
      <c r="J90" s="32">
        <v>158.98088000000001</v>
      </c>
      <c r="K90" s="33">
        <v>224.93572</v>
      </c>
      <c r="L90" s="32">
        <v>386.80088000000001</v>
      </c>
      <c r="M90" s="32">
        <v>159.59506999999999</v>
      </c>
      <c r="N90" s="34">
        <v>227.20581000000001</v>
      </c>
    </row>
    <row r="91" spans="1:14" ht="11.45" customHeight="1">
      <c r="A91" s="10" t="s">
        <v>268</v>
      </c>
      <c r="B91" s="44"/>
      <c r="C91" s="37">
        <v>63.363470000000007</v>
      </c>
      <c r="D91" s="37">
        <v>38.719380000000001</v>
      </c>
      <c r="E91" s="37">
        <v>24.644089999999998</v>
      </c>
      <c r="F91" s="37">
        <v>106.92836</v>
      </c>
      <c r="G91" s="37">
        <v>56.387790000000003</v>
      </c>
      <c r="H91" s="38">
        <v>50.540569999999988</v>
      </c>
      <c r="I91" s="95">
        <v>356.84759000000003</v>
      </c>
      <c r="J91" s="37">
        <v>165.45193</v>
      </c>
      <c r="K91" s="38">
        <v>191.39565999999999</v>
      </c>
      <c r="L91" s="37">
        <v>361.02361999999999</v>
      </c>
      <c r="M91" s="37">
        <v>167.44310000000002</v>
      </c>
      <c r="N91" s="39">
        <v>193.58052000000001</v>
      </c>
    </row>
    <row r="92" spans="1:14">
      <c r="A92" s="498"/>
      <c r="B92" s="498"/>
      <c r="C92" s="498"/>
      <c r="D92" s="498"/>
      <c r="E92" s="498"/>
      <c r="F92" s="498"/>
      <c r="G92" s="498"/>
      <c r="H92" s="498"/>
    </row>
    <row r="93" spans="1:14" ht="20.45" customHeight="1">
      <c r="A93" s="499" t="s">
        <v>72</v>
      </c>
      <c r="B93" s="499"/>
      <c r="C93" s="499"/>
      <c r="D93" s="499"/>
      <c r="E93" s="499"/>
      <c r="F93" s="499"/>
      <c r="G93" s="499"/>
      <c r="H93" s="499"/>
    </row>
    <row r="95" spans="1:14">
      <c r="A95" s="500" t="s">
        <v>255</v>
      </c>
      <c r="B95" s="500"/>
      <c r="C95" s="500"/>
      <c r="D95" s="500"/>
      <c r="E95" s="500"/>
      <c r="F95" s="500"/>
      <c r="G95" s="500"/>
      <c r="H95" s="500"/>
      <c r="I95" s="500"/>
      <c r="J95" s="500"/>
      <c r="K95" s="500"/>
      <c r="L95" s="500"/>
      <c r="M95" s="500"/>
      <c r="N95" s="500"/>
    </row>
    <row r="97" spans="1:14">
      <c r="A97" s="15"/>
      <c r="B97" s="15"/>
      <c r="C97" s="15"/>
      <c r="D97" s="15"/>
      <c r="E97" s="15"/>
      <c r="F97" s="15"/>
      <c r="G97" s="15"/>
      <c r="H97" s="15"/>
    </row>
    <row r="99" spans="1:14">
      <c r="M99" s="515"/>
      <c r="N99" s="515"/>
    </row>
  </sheetData>
  <mergeCells count="11">
    <mergeCell ref="A92:H92"/>
    <mergeCell ref="A93:H93"/>
    <mergeCell ref="A95:N95"/>
    <mergeCell ref="M99:N99"/>
    <mergeCell ref="L1:N1"/>
    <mergeCell ref="A5:A6"/>
    <mergeCell ref="C5:E5"/>
    <mergeCell ref="F5:H5"/>
    <mergeCell ref="I5:K5"/>
    <mergeCell ref="L5:N5"/>
    <mergeCell ref="A4:N4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5" orientation="portrait" r:id="rId1"/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"/>
  <sheetViews>
    <sheetView showGridLines="0" zoomScaleNormal="100" workbookViewId="0">
      <selection activeCell="L1" sqref="L1:N1"/>
    </sheetView>
  </sheetViews>
  <sheetFormatPr baseColWidth="10" defaultColWidth="1.7109375" defaultRowHeight="12.75"/>
  <cols>
    <col min="1" max="1" width="8.7109375" style="46" customWidth="1"/>
    <col min="2" max="2" width="0.28515625" style="46" customWidth="1"/>
    <col min="3" max="3" width="5.85546875" style="46" customWidth="1"/>
    <col min="4" max="4" width="6" style="46" customWidth="1"/>
    <col min="5" max="6" width="6.28515625" style="46" customWidth="1"/>
    <col min="7" max="7" width="6.140625" style="46" customWidth="1"/>
    <col min="8" max="8" width="5.85546875" style="46" customWidth="1"/>
    <col min="9" max="9" width="7.140625" style="15" customWidth="1"/>
    <col min="10" max="10" width="6.7109375" style="15" customWidth="1"/>
    <col min="11" max="11" width="6.140625" style="15" customWidth="1"/>
    <col min="12" max="13" width="6.7109375" style="15" customWidth="1"/>
    <col min="14" max="14" width="5.85546875" style="15" customWidth="1"/>
    <col min="15" max="16" width="1.7109375" style="15" customWidth="1"/>
    <col min="17" max="16384" width="1.7109375" style="15"/>
  </cols>
  <sheetData>
    <row r="1" spans="1:15" s="14" customFormat="1" ht="49.5" customHeight="1">
      <c r="A1" s="13"/>
      <c r="B1" s="13"/>
      <c r="C1" s="13"/>
      <c r="D1" s="13"/>
      <c r="E1" s="13"/>
      <c r="F1" s="13"/>
      <c r="G1" s="13"/>
      <c r="H1" s="13"/>
      <c r="L1" s="507" t="s">
        <v>1</v>
      </c>
      <c r="M1" s="507"/>
      <c r="N1" s="507"/>
    </row>
    <row r="2" spans="1:15" s="14" customFormat="1" ht="13.5" customHeight="1">
      <c r="A2" s="13"/>
      <c r="B2" s="13"/>
      <c r="C2" s="13"/>
      <c r="D2" s="13"/>
      <c r="E2" s="13"/>
      <c r="F2" s="13"/>
      <c r="G2" s="13"/>
      <c r="H2" s="13"/>
      <c r="L2" s="519"/>
      <c r="M2" s="519"/>
      <c r="N2" s="519"/>
    </row>
    <row r="3" spans="1:15" s="14" customFormat="1" ht="13.5" customHeight="1" thickBot="1">
      <c r="A3" s="125" t="s">
        <v>255</v>
      </c>
      <c r="B3" s="13"/>
      <c r="C3" s="13"/>
      <c r="D3" s="13"/>
      <c r="E3" s="13"/>
      <c r="F3" s="13"/>
      <c r="G3" s="13"/>
      <c r="H3" s="13"/>
      <c r="L3" s="111"/>
      <c r="M3" s="111"/>
      <c r="N3" s="111"/>
    </row>
    <row r="4" spans="1:15" ht="27.75" customHeight="1" thickTop="1" thickBot="1">
      <c r="A4" s="516" t="s">
        <v>98</v>
      </c>
      <c r="B4" s="517"/>
      <c r="C4" s="517"/>
      <c r="D4" s="517"/>
      <c r="E4" s="517"/>
      <c r="F4" s="517"/>
      <c r="G4" s="517"/>
      <c r="H4" s="517"/>
      <c r="I4" s="517"/>
      <c r="J4" s="517"/>
      <c r="K4" s="517"/>
      <c r="L4" s="517"/>
      <c r="M4" s="517"/>
      <c r="N4" s="518"/>
    </row>
    <row r="5" spans="1:15" ht="15" customHeight="1" thickTop="1">
      <c r="A5" s="501" t="s">
        <v>2</v>
      </c>
      <c r="B5" s="16"/>
      <c r="C5" s="503" t="s">
        <v>73</v>
      </c>
      <c r="D5" s="504"/>
      <c r="E5" s="505"/>
      <c r="F5" s="503" t="s">
        <v>74</v>
      </c>
      <c r="G5" s="504"/>
      <c r="H5" s="505"/>
      <c r="I5" s="503" t="s">
        <v>75</v>
      </c>
      <c r="J5" s="504"/>
      <c r="K5" s="505"/>
      <c r="L5" s="503" t="s">
        <v>76</v>
      </c>
      <c r="M5" s="504"/>
      <c r="N5" s="510"/>
    </row>
    <row r="6" spans="1:15" ht="13.5" customHeight="1">
      <c r="A6" s="502"/>
      <c r="B6" s="17"/>
      <c r="C6" s="129" t="s">
        <v>77</v>
      </c>
      <c r="D6" s="129" t="s">
        <v>78</v>
      </c>
      <c r="E6" s="129" t="s">
        <v>79</v>
      </c>
      <c r="F6" s="129" t="s">
        <v>77</v>
      </c>
      <c r="G6" s="129" t="s">
        <v>78</v>
      </c>
      <c r="H6" s="129" t="s">
        <v>79</v>
      </c>
      <c r="I6" s="129" t="s">
        <v>77</v>
      </c>
      <c r="J6" s="129" t="s">
        <v>78</v>
      </c>
      <c r="K6" s="129" t="s">
        <v>79</v>
      </c>
      <c r="L6" s="129" t="s">
        <v>77</v>
      </c>
      <c r="M6" s="129" t="s">
        <v>78</v>
      </c>
      <c r="N6" s="130" t="s">
        <v>79</v>
      </c>
    </row>
    <row r="7" spans="1:15" ht="6.75" customHeight="1">
      <c r="A7" s="24"/>
      <c r="B7" s="25"/>
      <c r="C7" s="26"/>
      <c r="D7" s="26"/>
      <c r="E7" s="26"/>
      <c r="F7" s="26"/>
      <c r="G7" s="27"/>
      <c r="H7" s="27"/>
      <c r="I7" s="26"/>
      <c r="J7" s="27"/>
      <c r="K7" s="27"/>
      <c r="L7" s="26"/>
      <c r="M7" s="26"/>
      <c r="N7" s="29"/>
    </row>
    <row r="8" spans="1:15" ht="12" customHeight="1">
      <c r="A8" s="30" t="s">
        <v>3</v>
      </c>
      <c r="B8" s="31"/>
      <c r="C8" s="32">
        <v>565.79999999999995</v>
      </c>
      <c r="D8" s="32">
        <v>278</v>
      </c>
      <c r="E8" s="32">
        <v>287.8</v>
      </c>
      <c r="F8" s="32">
        <v>1024.5999999999999</v>
      </c>
      <c r="G8" s="32">
        <v>467.7</v>
      </c>
      <c r="H8" s="33">
        <v>556.90000000000009</v>
      </c>
      <c r="I8" s="43">
        <v>2326.1999999999998</v>
      </c>
      <c r="J8" s="32">
        <v>1009.8</v>
      </c>
      <c r="K8" s="33">
        <v>1316.3999999999999</v>
      </c>
      <c r="L8" s="32">
        <v>2328.5</v>
      </c>
      <c r="M8" s="32">
        <v>1011.9</v>
      </c>
      <c r="N8" s="34">
        <v>1316.6</v>
      </c>
      <c r="O8" s="48"/>
    </row>
    <row r="9" spans="1:15" ht="12" customHeight="1">
      <c r="A9" s="36" t="s">
        <v>4</v>
      </c>
      <c r="B9" s="31"/>
      <c r="C9" s="37">
        <v>544.5</v>
      </c>
      <c r="D9" s="37">
        <v>266.89999999999998</v>
      </c>
      <c r="E9" s="37">
        <v>277.60000000000002</v>
      </c>
      <c r="F9" s="37">
        <v>972.5</v>
      </c>
      <c r="G9" s="37">
        <v>439.2</v>
      </c>
      <c r="H9" s="38">
        <v>533.29999999999995</v>
      </c>
      <c r="I9" s="37">
        <v>2213.6999999999998</v>
      </c>
      <c r="J9" s="37">
        <v>963.8</v>
      </c>
      <c r="K9" s="38">
        <v>1249.9000000000001</v>
      </c>
      <c r="L9" s="37">
        <v>2216</v>
      </c>
      <c r="M9" s="37">
        <v>964.8</v>
      </c>
      <c r="N9" s="39">
        <v>1251.2</v>
      </c>
      <c r="O9" s="48"/>
    </row>
    <row r="10" spans="1:15" ht="12" customHeight="1">
      <c r="A10" s="30" t="s">
        <v>5</v>
      </c>
      <c r="B10" s="31"/>
      <c r="C10" s="32">
        <v>562.9</v>
      </c>
      <c r="D10" s="32">
        <v>275.10000000000002</v>
      </c>
      <c r="E10" s="32">
        <v>287.8</v>
      </c>
      <c r="F10" s="32">
        <v>1001.4</v>
      </c>
      <c r="G10" s="32">
        <v>456</v>
      </c>
      <c r="H10" s="33">
        <v>545.40000000000009</v>
      </c>
      <c r="I10" s="32">
        <v>2246.1</v>
      </c>
      <c r="J10" s="32">
        <v>989.5</v>
      </c>
      <c r="K10" s="33">
        <v>1256.3999999999999</v>
      </c>
      <c r="L10" s="32">
        <v>2247.5</v>
      </c>
      <c r="M10" s="32">
        <v>989.8</v>
      </c>
      <c r="N10" s="34">
        <v>1257.5999999999999</v>
      </c>
      <c r="O10" s="48"/>
    </row>
    <row r="11" spans="1:15" ht="12" customHeight="1">
      <c r="A11" s="36" t="s">
        <v>6</v>
      </c>
      <c r="B11" s="31"/>
      <c r="C11" s="37">
        <v>556.9</v>
      </c>
      <c r="D11" s="37">
        <v>271.89999999999998</v>
      </c>
      <c r="E11" s="37">
        <v>285.10000000000002</v>
      </c>
      <c r="F11" s="37">
        <v>997.7</v>
      </c>
      <c r="G11" s="37">
        <v>455.79999999999995</v>
      </c>
      <c r="H11" s="38">
        <v>542</v>
      </c>
      <c r="I11" s="37">
        <v>2274.2999999999997</v>
      </c>
      <c r="J11" s="37">
        <v>1013.9</v>
      </c>
      <c r="K11" s="38">
        <v>1260.4000000000001</v>
      </c>
      <c r="L11" s="37">
        <v>2276.6999999999998</v>
      </c>
      <c r="M11" s="37">
        <v>1014.4</v>
      </c>
      <c r="N11" s="39">
        <v>1262.2</v>
      </c>
      <c r="O11" s="48"/>
    </row>
    <row r="12" spans="1:15" ht="12" customHeight="1">
      <c r="A12" s="30" t="s">
        <v>7</v>
      </c>
      <c r="B12" s="31"/>
      <c r="C12" s="32">
        <v>541.79999999999995</v>
      </c>
      <c r="D12" s="32">
        <v>264.60000000000002</v>
      </c>
      <c r="E12" s="32">
        <v>277.2</v>
      </c>
      <c r="F12" s="32">
        <v>988.8</v>
      </c>
      <c r="G12" s="32">
        <v>459.90000000000003</v>
      </c>
      <c r="H12" s="33">
        <v>528.9</v>
      </c>
      <c r="I12" s="32">
        <v>2308</v>
      </c>
      <c r="J12" s="32">
        <v>1026.3</v>
      </c>
      <c r="K12" s="33">
        <v>1281.7</v>
      </c>
      <c r="L12" s="32">
        <v>2309.8000000000002</v>
      </c>
      <c r="M12" s="32">
        <v>1027.3</v>
      </c>
      <c r="N12" s="34">
        <v>1282.5</v>
      </c>
      <c r="O12" s="48"/>
    </row>
    <row r="13" spans="1:15" ht="12" customHeight="1">
      <c r="A13" s="36" t="s">
        <v>8</v>
      </c>
      <c r="B13" s="31"/>
      <c r="C13" s="37">
        <v>540.29999999999995</v>
      </c>
      <c r="D13" s="37">
        <v>264.89999999999998</v>
      </c>
      <c r="E13" s="37">
        <v>275.3</v>
      </c>
      <c r="F13" s="37">
        <v>949.59999999999991</v>
      </c>
      <c r="G13" s="37">
        <v>435.59999999999997</v>
      </c>
      <c r="H13" s="38">
        <v>513.9</v>
      </c>
      <c r="I13" s="37">
        <v>2245.6999999999998</v>
      </c>
      <c r="J13" s="37">
        <v>991.19999999999993</v>
      </c>
      <c r="K13" s="38">
        <v>1254.5</v>
      </c>
      <c r="L13" s="37">
        <v>2247.6</v>
      </c>
      <c r="M13" s="37">
        <v>992.4</v>
      </c>
      <c r="N13" s="39">
        <v>1255.2</v>
      </c>
      <c r="O13" s="48"/>
    </row>
    <row r="14" spans="1:15" ht="12" customHeight="1">
      <c r="A14" s="30" t="s">
        <v>9</v>
      </c>
      <c r="B14" s="31"/>
      <c r="C14" s="32">
        <v>540.9</v>
      </c>
      <c r="D14" s="32">
        <v>262.89999999999998</v>
      </c>
      <c r="E14" s="32">
        <v>277.89999999999998</v>
      </c>
      <c r="F14" s="32">
        <v>939.9</v>
      </c>
      <c r="G14" s="32">
        <v>442.5</v>
      </c>
      <c r="H14" s="33">
        <v>497.29999999999995</v>
      </c>
      <c r="I14" s="32">
        <v>2198.5</v>
      </c>
      <c r="J14" s="32">
        <v>988.7</v>
      </c>
      <c r="K14" s="33">
        <v>1209.7</v>
      </c>
      <c r="L14" s="32">
        <v>2199.8000000000002</v>
      </c>
      <c r="M14" s="32">
        <v>989.1</v>
      </c>
      <c r="N14" s="34">
        <v>1210.7</v>
      </c>
      <c r="O14" s="48"/>
    </row>
    <row r="15" spans="1:15" ht="12" customHeight="1">
      <c r="A15" s="36" t="s">
        <v>10</v>
      </c>
      <c r="B15" s="31"/>
      <c r="C15" s="37">
        <v>507.7</v>
      </c>
      <c r="D15" s="37">
        <v>241.60000000000002</v>
      </c>
      <c r="E15" s="37">
        <v>266.10000000000002</v>
      </c>
      <c r="F15" s="37">
        <v>890.3</v>
      </c>
      <c r="G15" s="37">
        <v>404.8</v>
      </c>
      <c r="H15" s="38">
        <v>485.6</v>
      </c>
      <c r="I15" s="37">
        <v>2175.2000000000003</v>
      </c>
      <c r="J15" s="37">
        <v>947.1</v>
      </c>
      <c r="K15" s="38">
        <v>1228</v>
      </c>
      <c r="L15" s="37">
        <v>2176.9</v>
      </c>
      <c r="M15" s="37">
        <v>947.9</v>
      </c>
      <c r="N15" s="39">
        <v>1228.9000000000001</v>
      </c>
      <c r="O15" s="48"/>
    </row>
    <row r="16" spans="1:15" ht="12" customHeight="1">
      <c r="A16" s="30" t="s">
        <v>11</v>
      </c>
      <c r="B16" s="31"/>
      <c r="C16" s="32">
        <v>535.70000000000005</v>
      </c>
      <c r="D16" s="32">
        <v>261.3</v>
      </c>
      <c r="E16" s="32">
        <v>274.3</v>
      </c>
      <c r="F16" s="32">
        <v>916.7</v>
      </c>
      <c r="G16" s="32">
        <v>432.6</v>
      </c>
      <c r="H16" s="33">
        <v>484</v>
      </c>
      <c r="I16" s="32">
        <v>2119.1000000000004</v>
      </c>
      <c r="J16" s="32">
        <v>957.6</v>
      </c>
      <c r="K16" s="33">
        <v>1161.6000000000001</v>
      </c>
      <c r="L16" s="32">
        <v>2121.3000000000002</v>
      </c>
      <c r="M16" s="32">
        <v>958.7</v>
      </c>
      <c r="N16" s="34">
        <v>1162.7</v>
      </c>
      <c r="O16" s="48"/>
    </row>
    <row r="17" spans="1:15" ht="12" customHeight="1">
      <c r="A17" s="36" t="s">
        <v>12</v>
      </c>
      <c r="B17" s="31"/>
      <c r="C17" s="37">
        <v>512.70000000000005</v>
      </c>
      <c r="D17" s="37">
        <v>245.1</v>
      </c>
      <c r="E17" s="37">
        <v>267.7</v>
      </c>
      <c r="F17" s="37">
        <v>869.1</v>
      </c>
      <c r="G17" s="37">
        <v>405</v>
      </c>
      <c r="H17" s="38">
        <v>464.2</v>
      </c>
      <c r="I17" s="37">
        <v>1965.8999999999999</v>
      </c>
      <c r="J17" s="37">
        <v>914</v>
      </c>
      <c r="K17" s="38">
        <v>1052</v>
      </c>
      <c r="L17" s="37">
        <v>1969.1</v>
      </c>
      <c r="M17" s="37">
        <v>915.1</v>
      </c>
      <c r="N17" s="39">
        <v>1054</v>
      </c>
      <c r="O17" s="48"/>
    </row>
    <row r="18" spans="1:15" ht="12" customHeight="1">
      <c r="A18" s="30" t="s">
        <v>13</v>
      </c>
      <c r="B18" s="31"/>
      <c r="C18" s="32">
        <v>471.20000000000005</v>
      </c>
      <c r="D18" s="32">
        <v>219.8</v>
      </c>
      <c r="E18" s="32">
        <v>251.29999999999998</v>
      </c>
      <c r="F18" s="32">
        <v>798.90000000000009</v>
      </c>
      <c r="G18" s="32">
        <v>369.8</v>
      </c>
      <c r="H18" s="33">
        <v>429</v>
      </c>
      <c r="I18" s="32">
        <v>1777.6</v>
      </c>
      <c r="J18" s="32">
        <v>812.8</v>
      </c>
      <c r="K18" s="33">
        <v>964.6</v>
      </c>
      <c r="L18" s="32">
        <v>1783.5</v>
      </c>
      <c r="M18" s="32">
        <v>815.8</v>
      </c>
      <c r="N18" s="34">
        <v>967.7</v>
      </c>
      <c r="O18" s="48"/>
    </row>
    <row r="19" spans="1:15" ht="12" customHeight="1">
      <c r="A19" s="36" t="s">
        <v>14</v>
      </c>
      <c r="B19" s="31"/>
      <c r="C19" s="37">
        <v>460.8</v>
      </c>
      <c r="D19" s="37">
        <v>222.9</v>
      </c>
      <c r="E19" s="37">
        <v>237.9</v>
      </c>
      <c r="F19" s="37">
        <v>801</v>
      </c>
      <c r="G19" s="37">
        <v>373.9</v>
      </c>
      <c r="H19" s="38">
        <v>427.20000000000005</v>
      </c>
      <c r="I19" s="37">
        <v>1858.3999999999999</v>
      </c>
      <c r="J19" s="37">
        <v>836.9</v>
      </c>
      <c r="K19" s="38">
        <v>1021.5</v>
      </c>
      <c r="L19" s="37">
        <v>1860.3</v>
      </c>
      <c r="M19" s="37">
        <v>838.3</v>
      </c>
      <c r="N19" s="39">
        <v>1022</v>
      </c>
      <c r="O19" s="48"/>
    </row>
    <row r="20" spans="1:15" ht="12" customHeight="1">
      <c r="A20" s="30" t="s">
        <v>15</v>
      </c>
      <c r="B20" s="31"/>
      <c r="C20" s="32">
        <v>456.20000000000005</v>
      </c>
      <c r="D20" s="32">
        <v>226.10000000000002</v>
      </c>
      <c r="E20" s="32">
        <v>230.1</v>
      </c>
      <c r="F20" s="32">
        <v>816.7</v>
      </c>
      <c r="G20" s="32">
        <v>372.40000000000003</v>
      </c>
      <c r="H20" s="33">
        <v>444.4</v>
      </c>
      <c r="I20" s="32">
        <v>1940</v>
      </c>
      <c r="J20" s="32">
        <v>854.9</v>
      </c>
      <c r="K20" s="33">
        <v>1085.2</v>
      </c>
      <c r="L20" s="32">
        <v>1942.8</v>
      </c>
      <c r="M20" s="32">
        <v>856.6</v>
      </c>
      <c r="N20" s="34">
        <v>1086.3</v>
      </c>
      <c r="O20" s="48"/>
    </row>
    <row r="21" spans="1:15" ht="12" customHeight="1">
      <c r="A21" s="36" t="s">
        <v>16</v>
      </c>
      <c r="B21" s="31"/>
      <c r="C21" s="37">
        <v>452.9</v>
      </c>
      <c r="D21" s="37">
        <v>209.5</v>
      </c>
      <c r="E21" s="37">
        <v>243.39999999999998</v>
      </c>
      <c r="F21" s="37">
        <v>770.5</v>
      </c>
      <c r="G21" s="37">
        <v>341.6</v>
      </c>
      <c r="H21" s="38">
        <v>428.9</v>
      </c>
      <c r="I21" s="37">
        <v>1831.7</v>
      </c>
      <c r="J21" s="37">
        <v>800.6</v>
      </c>
      <c r="K21" s="38">
        <v>1031.1999999999998</v>
      </c>
      <c r="L21" s="37">
        <v>1834.4</v>
      </c>
      <c r="M21" s="37">
        <v>802.4</v>
      </c>
      <c r="N21" s="39">
        <v>1032.0999999999999</v>
      </c>
      <c r="O21" s="48"/>
    </row>
    <row r="22" spans="1:15" ht="12" customHeight="1">
      <c r="A22" s="30" t="s">
        <v>17</v>
      </c>
      <c r="B22" s="31"/>
      <c r="C22" s="32">
        <v>434.79999999999995</v>
      </c>
      <c r="D22" s="32">
        <v>200</v>
      </c>
      <c r="E22" s="32">
        <v>234.79999999999998</v>
      </c>
      <c r="F22" s="32">
        <v>735.09999999999991</v>
      </c>
      <c r="G22" s="32">
        <v>331.5</v>
      </c>
      <c r="H22" s="33">
        <v>403.5</v>
      </c>
      <c r="I22" s="32">
        <v>1765.3000000000002</v>
      </c>
      <c r="J22" s="32">
        <v>766.80000000000007</v>
      </c>
      <c r="K22" s="33">
        <v>998.5</v>
      </c>
      <c r="L22" s="32">
        <v>1766.9</v>
      </c>
      <c r="M22" s="32">
        <v>767.7</v>
      </c>
      <c r="N22" s="34">
        <v>999.2</v>
      </c>
      <c r="O22" s="48"/>
    </row>
    <row r="23" spans="1:15" ht="12" customHeight="1">
      <c r="A23" s="36" t="s">
        <v>18</v>
      </c>
      <c r="B23" s="31"/>
      <c r="C23" s="37">
        <v>435.79999999999995</v>
      </c>
      <c r="D23" s="37">
        <v>191.5</v>
      </c>
      <c r="E23" s="37">
        <v>244.3</v>
      </c>
      <c r="F23" s="37">
        <v>746.4</v>
      </c>
      <c r="G23" s="37">
        <v>332.1</v>
      </c>
      <c r="H23" s="38">
        <v>414.3</v>
      </c>
      <c r="I23" s="37">
        <v>1816.3000000000002</v>
      </c>
      <c r="J23" s="37">
        <v>773.6</v>
      </c>
      <c r="K23" s="38">
        <v>1042.8</v>
      </c>
      <c r="L23" s="37">
        <v>1819.4</v>
      </c>
      <c r="M23" s="37">
        <v>775.7</v>
      </c>
      <c r="N23" s="39">
        <v>1043.8</v>
      </c>
      <c r="O23" s="48"/>
    </row>
    <row r="24" spans="1:15" ht="12" customHeight="1">
      <c r="A24" s="30" t="s">
        <v>19</v>
      </c>
      <c r="B24" s="31"/>
      <c r="C24" s="32">
        <v>423.1</v>
      </c>
      <c r="D24" s="32">
        <v>189.2</v>
      </c>
      <c r="E24" s="32">
        <v>233.9</v>
      </c>
      <c r="F24" s="32">
        <v>716</v>
      </c>
      <c r="G24" s="32">
        <v>322.7</v>
      </c>
      <c r="H24" s="33">
        <v>393.3</v>
      </c>
      <c r="I24" s="32">
        <v>1859.7</v>
      </c>
      <c r="J24" s="32">
        <v>805.09999999999991</v>
      </c>
      <c r="K24" s="33">
        <v>1054.5</v>
      </c>
      <c r="L24" s="32">
        <v>1863.2</v>
      </c>
      <c r="M24" s="32">
        <v>807.3</v>
      </c>
      <c r="N24" s="34">
        <v>1055.9000000000001</v>
      </c>
      <c r="O24" s="45"/>
    </row>
    <row r="25" spans="1:15" ht="12" customHeight="1">
      <c r="A25" s="36" t="s">
        <v>20</v>
      </c>
      <c r="B25" s="31"/>
      <c r="C25" s="37">
        <v>444.8</v>
      </c>
      <c r="D25" s="37">
        <v>208.5</v>
      </c>
      <c r="E25" s="37">
        <v>236.2</v>
      </c>
      <c r="F25" s="37">
        <v>702.40000000000009</v>
      </c>
      <c r="G25" s="37">
        <v>323.10000000000002</v>
      </c>
      <c r="H25" s="38">
        <v>379.2</v>
      </c>
      <c r="I25" s="37">
        <v>1770.8</v>
      </c>
      <c r="J25" s="37">
        <v>790.9</v>
      </c>
      <c r="K25" s="38">
        <v>979.90000000000009</v>
      </c>
      <c r="L25" s="37">
        <v>1773.2</v>
      </c>
      <c r="M25" s="37">
        <v>792.5</v>
      </c>
      <c r="N25" s="39">
        <v>980.7</v>
      </c>
      <c r="O25" s="45"/>
    </row>
    <row r="26" spans="1:15" ht="12" customHeight="1">
      <c r="A26" s="30" t="s">
        <v>21</v>
      </c>
      <c r="B26" s="31"/>
      <c r="C26" s="32">
        <v>461.7</v>
      </c>
      <c r="D26" s="32">
        <v>216.9</v>
      </c>
      <c r="E26" s="32">
        <v>244.9</v>
      </c>
      <c r="F26" s="32">
        <v>739</v>
      </c>
      <c r="G26" s="32">
        <v>346.5</v>
      </c>
      <c r="H26" s="33">
        <v>392.6</v>
      </c>
      <c r="I26" s="32">
        <v>1805</v>
      </c>
      <c r="J26" s="32">
        <v>811.4</v>
      </c>
      <c r="K26" s="33">
        <v>993.5</v>
      </c>
      <c r="L26" s="32">
        <v>1806.2</v>
      </c>
      <c r="M26" s="32">
        <v>811.6</v>
      </c>
      <c r="N26" s="34">
        <v>994.6</v>
      </c>
      <c r="O26" s="45"/>
    </row>
    <row r="27" spans="1:15" ht="12" customHeight="1">
      <c r="A27" s="36" t="s">
        <v>22</v>
      </c>
      <c r="B27" s="31"/>
      <c r="C27" s="37">
        <v>449.29999999999995</v>
      </c>
      <c r="D27" s="37">
        <v>221.20000000000002</v>
      </c>
      <c r="E27" s="37">
        <v>228.10000000000002</v>
      </c>
      <c r="F27" s="37">
        <v>761</v>
      </c>
      <c r="G27" s="37">
        <v>357.1</v>
      </c>
      <c r="H27" s="38">
        <v>403.90000000000003</v>
      </c>
      <c r="I27" s="37">
        <v>1940.8</v>
      </c>
      <c r="J27" s="37">
        <v>893.9</v>
      </c>
      <c r="K27" s="38">
        <v>1046.8999999999999</v>
      </c>
      <c r="L27" s="37">
        <v>1942</v>
      </c>
      <c r="M27" s="37">
        <v>894.4</v>
      </c>
      <c r="N27" s="39">
        <v>1047.5999999999999</v>
      </c>
      <c r="O27" s="45"/>
    </row>
    <row r="28" spans="1:15" ht="12" customHeight="1">
      <c r="A28" s="30" t="s">
        <v>23</v>
      </c>
      <c r="B28" s="31"/>
      <c r="C28" s="32">
        <v>499.9</v>
      </c>
      <c r="D28" s="32">
        <v>256.60000000000002</v>
      </c>
      <c r="E28" s="32">
        <v>243.3</v>
      </c>
      <c r="F28" s="32">
        <v>850.5</v>
      </c>
      <c r="G28" s="32">
        <v>427.8</v>
      </c>
      <c r="H28" s="33">
        <v>422.70000000000005</v>
      </c>
      <c r="I28" s="32">
        <v>2187.9</v>
      </c>
      <c r="J28" s="32">
        <v>1029.5999999999999</v>
      </c>
      <c r="K28" s="33">
        <v>1158.1999999999998</v>
      </c>
      <c r="L28" s="32">
        <v>2190.5</v>
      </c>
      <c r="M28" s="32">
        <v>1030.3</v>
      </c>
      <c r="N28" s="34">
        <v>1160.0999999999999</v>
      </c>
      <c r="O28" s="45"/>
    </row>
    <row r="29" spans="1:15" ht="12" customHeight="1">
      <c r="A29" s="36" t="s">
        <v>24</v>
      </c>
      <c r="B29" s="31"/>
      <c r="C29" s="37">
        <v>572.9</v>
      </c>
      <c r="D29" s="37">
        <v>292.5</v>
      </c>
      <c r="E29" s="37">
        <v>280.5</v>
      </c>
      <c r="F29" s="37">
        <v>943.8</v>
      </c>
      <c r="G29" s="37">
        <v>488.5</v>
      </c>
      <c r="H29" s="38">
        <v>455.4</v>
      </c>
      <c r="I29" s="37">
        <v>2380.7999999999997</v>
      </c>
      <c r="J29" s="37">
        <v>1188.3</v>
      </c>
      <c r="K29" s="38">
        <v>1192.5</v>
      </c>
      <c r="L29" s="37">
        <v>2385.6999999999998</v>
      </c>
      <c r="M29" s="37">
        <v>1190.8</v>
      </c>
      <c r="N29" s="39">
        <v>1194.9000000000001</v>
      </c>
      <c r="O29" s="45"/>
    </row>
    <row r="30" spans="1:15" ht="12" customHeight="1">
      <c r="A30" s="30" t="s">
        <v>25</v>
      </c>
      <c r="B30" s="31"/>
      <c r="C30" s="32">
        <v>617.4</v>
      </c>
      <c r="D30" s="32">
        <v>333.8</v>
      </c>
      <c r="E30" s="32">
        <v>283.60000000000002</v>
      </c>
      <c r="F30" s="32">
        <v>1050.5</v>
      </c>
      <c r="G30" s="32">
        <v>565</v>
      </c>
      <c r="H30" s="33">
        <v>485.5</v>
      </c>
      <c r="I30" s="32">
        <v>2596.6999999999998</v>
      </c>
      <c r="J30" s="32">
        <v>1357.2</v>
      </c>
      <c r="K30" s="33">
        <v>1239.5</v>
      </c>
      <c r="L30" s="32">
        <v>2600.6999999999998</v>
      </c>
      <c r="M30" s="32">
        <v>1357.8</v>
      </c>
      <c r="N30" s="34">
        <v>1242.9000000000001</v>
      </c>
      <c r="O30" s="45"/>
    </row>
    <row r="31" spans="1:15" ht="12" customHeight="1">
      <c r="A31" s="36" t="s">
        <v>26</v>
      </c>
      <c r="B31" s="31"/>
      <c r="C31" s="37">
        <v>687.7</v>
      </c>
      <c r="D31" s="37">
        <v>383.8</v>
      </c>
      <c r="E31" s="37">
        <v>304</v>
      </c>
      <c r="F31" s="37">
        <v>1203.7</v>
      </c>
      <c r="G31" s="37">
        <v>677</v>
      </c>
      <c r="H31" s="38">
        <v>526.79999999999995</v>
      </c>
      <c r="I31" s="37">
        <v>3202.5</v>
      </c>
      <c r="J31" s="37">
        <v>1697.8999999999999</v>
      </c>
      <c r="K31" s="38">
        <v>1504.6000000000001</v>
      </c>
      <c r="L31" s="37">
        <v>3206.8</v>
      </c>
      <c r="M31" s="37">
        <v>1699.6</v>
      </c>
      <c r="N31" s="39">
        <v>1507.2</v>
      </c>
      <c r="O31" s="45"/>
    </row>
    <row r="32" spans="1:15" ht="12" customHeight="1">
      <c r="A32" s="30" t="s">
        <v>27</v>
      </c>
      <c r="B32" s="31"/>
      <c r="C32" s="32">
        <v>813.4</v>
      </c>
      <c r="D32" s="32">
        <v>455.29999999999995</v>
      </c>
      <c r="E32" s="32">
        <v>358.1</v>
      </c>
      <c r="F32" s="32">
        <v>1461.9</v>
      </c>
      <c r="G32" s="32">
        <v>828.3</v>
      </c>
      <c r="H32" s="33">
        <v>633.5</v>
      </c>
      <c r="I32" s="32">
        <v>4014.7</v>
      </c>
      <c r="J32" s="32">
        <v>2206.6</v>
      </c>
      <c r="K32" s="33">
        <v>1808.1</v>
      </c>
      <c r="L32" s="32">
        <v>4018.2</v>
      </c>
      <c r="M32" s="32">
        <v>2207.9</v>
      </c>
      <c r="N32" s="34">
        <v>1810.3</v>
      </c>
      <c r="O32" s="45"/>
    </row>
    <row r="33" spans="1:15" ht="12" customHeight="1">
      <c r="A33" s="36" t="s">
        <v>28</v>
      </c>
      <c r="B33" s="31"/>
      <c r="C33" s="37">
        <v>860.69999999999993</v>
      </c>
      <c r="D33" s="37">
        <v>498.1</v>
      </c>
      <c r="E33" s="37">
        <v>362.70000000000005</v>
      </c>
      <c r="F33" s="37">
        <v>1485.6999999999998</v>
      </c>
      <c r="G33" s="37">
        <v>852.7</v>
      </c>
      <c r="H33" s="38">
        <v>633.20000000000005</v>
      </c>
      <c r="I33" s="37">
        <v>4136.5</v>
      </c>
      <c r="J33" s="37">
        <v>2294.5</v>
      </c>
      <c r="K33" s="38">
        <v>1842</v>
      </c>
      <c r="L33" s="37">
        <v>4139.6000000000004</v>
      </c>
      <c r="M33" s="37">
        <v>2296.1</v>
      </c>
      <c r="N33" s="39">
        <v>1843.5</v>
      </c>
      <c r="O33" s="45"/>
    </row>
    <row r="34" spans="1:15" ht="12" customHeight="1">
      <c r="A34" s="30" t="s">
        <v>29</v>
      </c>
      <c r="B34" s="31"/>
      <c r="C34" s="32">
        <v>891.8</v>
      </c>
      <c r="D34" s="32">
        <v>493.3</v>
      </c>
      <c r="E34" s="32">
        <v>398.4</v>
      </c>
      <c r="F34" s="32">
        <v>1537.3</v>
      </c>
      <c r="G34" s="32">
        <v>864</v>
      </c>
      <c r="H34" s="33">
        <v>673.09999999999991</v>
      </c>
      <c r="I34" s="32">
        <v>4118.5</v>
      </c>
      <c r="J34" s="32">
        <v>2288.8000000000002</v>
      </c>
      <c r="K34" s="33">
        <v>1829.7</v>
      </c>
      <c r="L34" s="32">
        <v>4121.3999999999996</v>
      </c>
      <c r="M34" s="32">
        <v>2290.5</v>
      </c>
      <c r="N34" s="34">
        <v>1830.9</v>
      </c>
      <c r="O34" s="45"/>
    </row>
    <row r="35" spans="1:15" ht="12" customHeight="1">
      <c r="A35" s="41" t="s">
        <v>30</v>
      </c>
      <c r="B35" s="44"/>
      <c r="C35" s="37">
        <v>820.2</v>
      </c>
      <c r="D35" s="37">
        <v>472.09999999999997</v>
      </c>
      <c r="E35" s="37">
        <v>348.1</v>
      </c>
      <c r="F35" s="37">
        <v>1512.5</v>
      </c>
      <c r="G35" s="37">
        <v>855.4</v>
      </c>
      <c r="H35" s="38">
        <v>657.1</v>
      </c>
      <c r="I35" s="37">
        <v>4327.3999999999996</v>
      </c>
      <c r="J35" s="37">
        <v>2397.4</v>
      </c>
      <c r="K35" s="38">
        <v>1930.1000000000001</v>
      </c>
      <c r="L35" s="37">
        <v>4335</v>
      </c>
      <c r="M35" s="37">
        <v>2403.8000000000002</v>
      </c>
      <c r="N35" s="39">
        <v>1931.2</v>
      </c>
      <c r="O35" s="45"/>
    </row>
    <row r="36" spans="1:15" ht="12" customHeight="1">
      <c r="A36" s="30" t="s">
        <v>81</v>
      </c>
      <c r="B36" s="31"/>
      <c r="C36" s="32">
        <v>840.7</v>
      </c>
      <c r="D36" s="32">
        <v>484</v>
      </c>
      <c r="E36" s="32">
        <v>356.70000000000005</v>
      </c>
      <c r="F36" s="32">
        <v>1574.3000000000002</v>
      </c>
      <c r="G36" s="32">
        <v>896</v>
      </c>
      <c r="H36" s="33">
        <v>678.30000000000007</v>
      </c>
      <c r="I36" s="32">
        <v>4614.5999999999995</v>
      </c>
      <c r="J36" s="32">
        <v>2557</v>
      </c>
      <c r="K36" s="33">
        <v>2057.5</v>
      </c>
      <c r="L36" s="32">
        <v>4617.7</v>
      </c>
      <c r="M36" s="32">
        <v>2559.4</v>
      </c>
      <c r="N36" s="34">
        <v>2058.3000000000002</v>
      </c>
      <c r="O36" s="45"/>
    </row>
    <row r="37" spans="1:15" ht="12" customHeight="1">
      <c r="A37" s="36" t="s">
        <v>31</v>
      </c>
      <c r="B37" s="31"/>
      <c r="C37" s="37">
        <v>879</v>
      </c>
      <c r="D37" s="37">
        <v>495</v>
      </c>
      <c r="E37" s="37">
        <v>384</v>
      </c>
      <c r="F37" s="37">
        <v>1569.7</v>
      </c>
      <c r="G37" s="37">
        <v>876</v>
      </c>
      <c r="H37" s="38">
        <v>693.8</v>
      </c>
      <c r="I37" s="37">
        <v>4649.6000000000004</v>
      </c>
      <c r="J37" s="37">
        <v>2541.5</v>
      </c>
      <c r="K37" s="38">
        <v>2108.1999999999998</v>
      </c>
      <c r="L37" s="37">
        <v>4655.3</v>
      </c>
      <c r="M37" s="37">
        <v>2545.8000000000002</v>
      </c>
      <c r="N37" s="39">
        <v>2109.5</v>
      </c>
      <c r="O37" s="45"/>
    </row>
    <row r="38" spans="1:15" ht="12" customHeight="1">
      <c r="A38" s="30" t="s">
        <v>32</v>
      </c>
      <c r="B38" s="31"/>
      <c r="C38" s="32">
        <v>865.7</v>
      </c>
      <c r="D38" s="32">
        <v>472.90000000000003</v>
      </c>
      <c r="E38" s="32">
        <v>392.8</v>
      </c>
      <c r="F38" s="32">
        <v>1563.1</v>
      </c>
      <c r="G38" s="32">
        <v>845.40000000000009</v>
      </c>
      <c r="H38" s="33">
        <v>717.7</v>
      </c>
      <c r="I38" s="32">
        <v>4581.7999999999993</v>
      </c>
      <c r="J38" s="32">
        <v>2482.1999999999998</v>
      </c>
      <c r="K38" s="33">
        <v>2099.5</v>
      </c>
      <c r="L38" s="32">
        <v>4585.3999999999996</v>
      </c>
      <c r="M38" s="32">
        <v>2485.1999999999998</v>
      </c>
      <c r="N38" s="34">
        <v>2100.1</v>
      </c>
      <c r="O38" s="45"/>
    </row>
    <row r="39" spans="1:15" ht="12" customHeight="1">
      <c r="A39" s="41" t="s">
        <v>33</v>
      </c>
      <c r="B39" s="44"/>
      <c r="C39" s="37">
        <v>846.8</v>
      </c>
      <c r="D39" s="37">
        <v>471</v>
      </c>
      <c r="E39" s="37">
        <v>375.79999999999995</v>
      </c>
      <c r="F39" s="37">
        <v>1559.3</v>
      </c>
      <c r="G39" s="37">
        <v>853.9</v>
      </c>
      <c r="H39" s="38">
        <v>705.5</v>
      </c>
      <c r="I39" s="37">
        <v>4699</v>
      </c>
      <c r="J39" s="37">
        <v>2550</v>
      </c>
      <c r="K39" s="38">
        <v>2149</v>
      </c>
      <c r="L39" s="37">
        <v>4702.2</v>
      </c>
      <c r="M39" s="37">
        <v>2552.5</v>
      </c>
      <c r="N39" s="39">
        <v>2149.6999999999998</v>
      </c>
    </row>
    <row r="40" spans="1:15" ht="12" customHeight="1">
      <c r="A40" s="30" t="s">
        <v>82</v>
      </c>
      <c r="B40" s="31"/>
      <c r="C40" s="32">
        <v>872.8</v>
      </c>
      <c r="D40" s="32">
        <v>485.5</v>
      </c>
      <c r="E40" s="32">
        <v>387.3</v>
      </c>
      <c r="F40" s="32">
        <v>1604.1999999999998</v>
      </c>
      <c r="G40" s="32">
        <v>878.5</v>
      </c>
      <c r="H40" s="33">
        <v>725.7</v>
      </c>
      <c r="I40" s="32">
        <v>4916.8</v>
      </c>
      <c r="J40" s="32">
        <v>2642.6</v>
      </c>
      <c r="K40" s="33">
        <v>2274.1</v>
      </c>
      <c r="L40" s="32">
        <v>4921.2</v>
      </c>
      <c r="M40" s="32">
        <v>2645.2</v>
      </c>
      <c r="N40" s="34">
        <v>2276</v>
      </c>
    </row>
    <row r="41" spans="1:15" ht="12" customHeight="1">
      <c r="A41" s="36" t="s">
        <v>34</v>
      </c>
      <c r="B41" s="31"/>
      <c r="C41" s="37">
        <v>892.3</v>
      </c>
      <c r="D41" s="37">
        <v>493.5</v>
      </c>
      <c r="E41" s="37">
        <v>398.79999999999995</v>
      </c>
      <c r="F41" s="37">
        <v>1589.9</v>
      </c>
      <c r="G41" s="37">
        <v>867.6</v>
      </c>
      <c r="H41" s="38">
        <v>722.3</v>
      </c>
      <c r="I41" s="37">
        <v>4841.5</v>
      </c>
      <c r="J41" s="37">
        <v>2623.9</v>
      </c>
      <c r="K41" s="38">
        <v>2217.6999999999998</v>
      </c>
      <c r="L41" s="37">
        <v>4844.2</v>
      </c>
      <c r="M41" s="37">
        <v>2624.5</v>
      </c>
      <c r="N41" s="39">
        <v>2219.6999999999998</v>
      </c>
    </row>
    <row r="42" spans="1:15" ht="12" customHeight="1">
      <c r="A42" s="30" t="s">
        <v>35</v>
      </c>
      <c r="B42" s="31"/>
      <c r="C42" s="32">
        <v>924.2</v>
      </c>
      <c r="D42" s="32">
        <v>503.5</v>
      </c>
      <c r="E42" s="32">
        <v>420.6</v>
      </c>
      <c r="F42" s="32">
        <v>1621.2</v>
      </c>
      <c r="G42" s="32">
        <v>880.4</v>
      </c>
      <c r="H42" s="33">
        <v>740.7</v>
      </c>
      <c r="I42" s="32">
        <v>4996.3999999999996</v>
      </c>
      <c r="J42" s="32">
        <v>2695.2999999999997</v>
      </c>
      <c r="K42" s="33">
        <v>2301</v>
      </c>
      <c r="L42" s="32">
        <v>4998</v>
      </c>
      <c r="M42" s="32">
        <v>2696.2</v>
      </c>
      <c r="N42" s="34">
        <v>2301.8000000000002</v>
      </c>
    </row>
    <row r="43" spans="1:15" ht="12" customHeight="1">
      <c r="A43" s="41" t="s">
        <v>36</v>
      </c>
      <c r="B43" s="44"/>
      <c r="C43" s="37">
        <v>887.6</v>
      </c>
      <c r="D43" s="37">
        <v>491</v>
      </c>
      <c r="E43" s="37">
        <v>396.6</v>
      </c>
      <c r="F43" s="37">
        <v>1615.4</v>
      </c>
      <c r="G43" s="37">
        <v>882.1</v>
      </c>
      <c r="H43" s="38">
        <v>733.3</v>
      </c>
      <c r="I43" s="37">
        <v>5283.3</v>
      </c>
      <c r="J43" s="37">
        <v>2856.2</v>
      </c>
      <c r="K43" s="38">
        <v>2427</v>
      </c>
      <c r="L43" s="37">
        <v>5287.3</v>
      </c>
      <c r="M43" s="37">
        <v>2857.7</v>
      </c>
      <c r="N43" s="39">
        <v>2429.6</v>
      </c>
    </row>
    <row r="44" spans="1:15" ht="12" customHeight="1">
      <c r="A44" s="30" t="s">
        <v>83</v>
      </c>
      <c r="B44" s="31"/>
      <c r="C44" s="32">
        <v>929.8</v>
      </c>
      <c r="D44" s="32">
        <v>507.90000000000003</v>
      </c>
      <c r="E44" s="32">
        <v>422</v>
      </c>
      <c r="F44" s="32">
        <v>1727.9</v>
      </c>
      <c r="G44" s="32">
        <v>949.2</v>
      </c>
      <c r="H44" s="33">
        <v>778.8</v>
      </c>
      <c r="I44" s="32">
        <v>5662.4</v>
      </c>
      <c r="J44" s="32">
        <v>3049.3</v>
      </c>
      <c r="K44" s="33">
        <v>2613.2000000000003</v>
      </c>
      <c r="L44" s="32">
        <v>5667.9</v>
      </c>
      <c r="M44" s="32">
        <v>3052.5</v>
      </c>
      <c r="N44" s="34">
        <v>2615.4</v>
      </c>
    </row>
    <row r="45" spans="1:15" ht="12" customHeight="1">
      <c r="A45" s="36" t="s">
        <v>37</v>
      </c>
      <c r="B45" s="31"/>
      <c r="C45" s="37">
        <v>967.7</v>
      </c>
      <c r="D45" s="37">
        <v>519.70000000000005</v>
      </c>
      <c r="E45" s="37">
        <v>448</v>
      </c>
      <c r="F45" s="37">
        <v>1760.2</v>
      </c>
      <c r="G45" s="37">
        <v>969.90000000000009</v>
      </c>
      <c r="H45" s="38">
        <v>790.3</v>
      </c>
      <c r="I45" s="37">
        <v>5724.5</v>
      </c>
      <c r="J45" s="37">
        <v>3120.3</v>
      </c>
      <c r="K45" s="38">
        <v>2604.3000000000002</v>
      </c>
      <c r="L45" s="37">
        <v>5731</v>
      </c>
      <c r="M45" s="37">
        <v>3124.5</v>
      </c>
      <c r="N45" s="39">
        <v>2606.5</v>
      </c>
    </row>
    <row r="46" spans="1:15" ht="12" customHeight="1">
      <c r="A46" s="30" t="s">
        <v>38</v>
      </c>
      <c r="B46" s="31"/>
      <c r="C46" s="32">
        <v>981.4</v>
      </c>
      <c r="D46" s="32">
        <v>530.29999999999995</v>
      </c>
      <c r="E46" s="32">
        <v>451.1</v>
      </c>
      <c r="F46" s="32">
        <v>1793.4</v>
      </c>
      <c r="G46" s="32">
        <v>977.59999999999991</v>
      </c>
      <c r="H46" s="33">
        <v>815.7</v>
      </c>
      <c r="I46" s="32">
        <v>5817.4</v>
      </c>
      <c r="J46" s="32">
        <v>3133.1</v>
      </c>
      <c r="K46" s="33">
        <v>2684.2999999999997</v>
      </c>
      <c r="L46" s="32">
        <v>5824.2</v>
      </c>
      <c r="M46" s="32">
        <v>3136.6</v>
      </c>
      <c r="N46" s="34">
        <v>2687.6</v>
      </c>
    </row>
    <row r="47" spans="1:15" ht="12" customHeight="1">
      <c r="A47" s="41" t="s">
        <v>39</v>
      </c>
      <c r="B47" s="44"/>
      <c r="C47" s="37">
        <v>945.59999999999991</v>
      </c>
      <c r="D47" s="37">
        <v>510.5</v>
      </c>
      <c r="E47" s="37">
        <v>435</v>
      </c>
      <c r="F47" s="37">
        <v>1799.6</v>
      </c>
      <c r="G47" s="37">
        <v>964.4</v>
      </c>
      <c r="H47" s="38">
        <v>835.1</v>
      </c>
      <c r="I47" s="37">
        <v>6013.7</v>
      </c>
      <c r="J47" s="37">
        <v>3208.5</v>
      </c>
      <c r="K47" s="38">
        <v>2805.2</v>
      </c>
      <c r="L47" s="37">
        <v>6021</v>
      </c>
      <c r="M47" s="37">
        <v>3212</v>
      </c>
      <c r="N47" s="39">
        <v>2809</v>
      </c>
    </row>
    <row r="48" spans="1:15" ht="12" customHeight="1">
      <c r="A48" s="30" t="s">
        <v>40</v>
      </c>
      <c r="B48" s="31"/>
      <c r="C48" s="32">
        <v>980.7</v>
      </c>
      <c r="D48" s="32">
        <v>542.80000000000007</v>
      </c>
      <c r="E48" s="32">
        <v>438</v>
      </c>
      <c r="F48" s="32">
        <v>1855.2</v>
      </c>
      <c r="G48" s="32">
        <v>1003.5</v>
      </c>
      <c r="H48" s="33">
        <v>851.8</v>
      </c>
      <c r="I48" s="32">
        <v>6270.3</v>
      </c>
      <c r="J48" s="32">
        <v>3352.3</v>
      </c>
      <c r="K48" s="33">
        <v>2918.1</v>
      </c>
      <c r="L48" s="32">
        <v>6278.2</v>
      </c>
      <c r="M48" s="32">
        <v>3358.4</v>
      </c>
      <c r="N48" s="34">
        <v>2919.9</v>
      </c>
    </row>
    <row r="49" spans="1:14" ht="12" customHeight="1">
      <c r="A49" s="36" t="s">
        <v>41</v>
      </c>
      <c r="B49" s="31"/>
      <c r="C49" s="37">
        <v>955</v>
      </c>
      <c r="D49" s="37">
        <v>517.9</v>
      </c>
      <c r="E49" s="37">
        <v>437.1</v>
      </c>
      <c r="F49" s="37">
        <v>1779.6</v>
      </c>
      <c r="G49" s="37">
        <v>955.8</v>
      </c>
      <c r="H49" s="38">
        <v>823.8</v>
      </c>
      <c r="I49" s="37">
        <v>6040.2</v>
      </c>
      <c r="J49" s="37">
        <v>3189.7000000000003</v>
      </c>
      <c r="K49" s="38">
        <v>2850.5</v>
      </c>
      <c r="L49" s="37">
        <v>6047.3</v>
      </c>
      <c r="M49" s="37">
        <v>3194.4</v>
      </c>
      <c r="N49" s="39">
        <v>2852.9</v>
      </c>
    </row>
    <row r="50" spans="1:14" ht="12" customHeight="1">
      <c r="A50" s="30" t="s">
        <v>42</v>
      </c>
      <c r="B50" s="31"/>
      <c r="C50" s="32">
        <v>961.59999999999991</v>
      </c>
      <c r="D50" s="32">
        <v>510.79999999999995</v>
      </c>
      <c r="E50" s="32">
        <v>450.8</v>
      </c>
      <c r="F50" s="32">
        <v>1735.6999999999998</v>
      </c>
      <c r="G50" s="32">
        <v>926.69999999999993</v>
      </c>
      <c r="H50" s="33">
        <v>808.90000000000009</v>
      </c>
      <c r="I50" s="32">
        <v>5934.2</v>
      </c>
      <c r="J50" s="32">
        <v>3155.2000000000003</v>
      </c>
      <c r="K50" s="33">
        <v>2779</v>
      </c>
      <c r="L50" s="32">
        <v>5943.4</v>
      </c>
      <c r="M50" s="32">
        <v>3160.8</v>
      </c>
      <c r="N50" s="34">
        <v>2782.6</v>
      </c>
    </row>
    <row r="51" spans="1:14" ht="12" customHeight="1">
      <c r="A51" s="41" t="s">
        <v>43</v>
      </c>
      <c r="B51" s="44"/>
      <c r="C51" s="37">
        <v>907.1</v>
      </c>
      <c r="D51" s="37">
        <v>489.70000000000005</v>
      </c>
      <c r="E51" s="37">
        <v>417.4</v>
      </c>
      <c r="F51" s="37">
        <v>1680.4</v>
      </c>
      <c r="G51" s="37">
        <v>903.2</v>
      </c>
      <c r="H51" s="38">
        <v>777.2</v>
      </c>
      <c r="I51" s="37">
        <v>5922.5</v>
      </c>
      <c r="J51" s="37">
        <v>3103.6000000000004</v>
      </c>
      <c r="K51" s="38">
        <v>2819</v>
      </c>
      <c r="L51" s="37">
        <v>5935.6</v>
      </c>
      <c r="M51" s="37">
        <v>3108.8</v>
      </c>
      <c r="N51" s="39">
        <v>2826.8</v>
      </c>
    </row>
    <row r="52" spans="1:14" ht="12" customHeight="1">
      <c r="A52" s="30" t="s">
        <v>44</v>
      </c>
      <c r="B52" s="31"/>
      <c r="C52" s="32">
        <v>881.4</v>
      </c>
      <c r="D52" s="32">
        <v>475.5</v>
      </c>
      <c r="E52" s="32">
        <v>406</v>
      </c>
      <c r="F52" s="32">
        <v>1649.4</v>
      </c>
      <c r="G52" s="32">
        <v>875</v>
      </c>
      <c r="H52" s="33">
        <v>774.5</v>
      </c>
      <c r="I52" s="32">
        <v>5925.4000000000005</v>
      </c>
      <c r="J52" s="32">
        <v>3112.4</v>
      </c>
      <c r="K52" s="33">
        <v>2813</v>
      </c>
      <c r="L52" s="32">
        <v>5933.3</v>
      </c>
      <c r="M52" s="32">
        <v>3116.6</v>
      </c>
      <c r="N52" s="34">
        <v>2816.7</v>
      </c>
    </row>
    <row r="53" spans="1:14" ht="12" customHeight="1">
      <c r="A53" s="36" t="s">
        <v>45</v>
      </c>
      <c r="B53" s="31"/>
      <c r="C53" s="37">
        <v>840.59999999999991</v>
      </c>
      <c r="D53" s="37">
        <v>458</v>
      </c>
      <c r="E53" s="37">
        <v>382.70000000000005</v>
      </c>
      <c r="F53" s="37">
        <v>1540.6999999999998</v>
      </c>
      <c r="G53" s="37">
        <v>819.7</v>
      </c>
      <c r="H53" s="38">
        <v>721.2</v>
      </c>
      <c r="I53" s="37">
        <v>5616.0999999999995</v>
      </c>
      <c r="J53" s="37">
        <v>2929.8999999999996</v>
      </c>
      <c r="K53" s="38">
        <v>2686.1</v>
      </c>
      <c r="L53" s="37">
        <v>5622.9</v>
      </c>
      <c r="M53" s="37">
        <v>2932.2</v>
      </c>
      <c r="N53" s="39">
        <v>2690.7</v>
      </c>
    </row>
    <row r="54" spans="1:14" ht="12" customHeight="1">
      <c r="A54" s="30" t="s">
        <v>46</v>
      </c>
      <c r="B54" s="31"/>
      <c r="C54" s="32">
        <v>867.6</v>
      </c>
      <c r="D54" s="32">
        <v>465.8</v>
      </c>
      <c r="E54" s="32">
        <v>401.79999999999995</v>
      </c>
      <c r="F54" s="32">
        <v>1533</v>
      </c>
      <c r="G54" s="32">
        <v>805.5</v>
      </c>
      <c r="H54" s="33">
        <v>727.4</v>
      </c>
      <c r="I54" s="32">
        <v>5420.8</v>
      </c>
      <c r="J54" s="32">
        <v>2790.6</v>
      </c>
      <c r="K54" s="33">
        <v>2630.2</v>
      </c>
      <c r="L54" s="32">
        <v>5427.7</v>
      </c>
      <c r="M54" s="32">
        <v>2793.5</v>
      </c>
      <c r="N54" s="34">
        <v>2634.2</v>
      </c>
    </row>
    <row r="55" spans="1:14" ht="12" customHeight="1">
      <c r="A55" s="36" t="s">
        <v>47</v>
      </c>
      <c r="B55" s="44"/>
      <c r="C55" s="37">
        <v>813.7</v>
      </c>
      <c r="D55" s="37">
        <v>427.29999999999995</v>
      </c>
      <c r="E55" s="37">
        <v>386.4</v>
      </c>
      <c r="F55" s="37">
        <v>1495.6</v>
      </c>
      <c r="G55" s="37">
        <v>784.5</v>
      </c>
      <c r="H55" s="38">
        <v>711</v>
      </c>
      <c r="I55" s="37">
        <v>5450.0999999999995</v>
      </c>
      <c r="J55" s="37">
        <v>2818.3999999999996</v>
      </c>
      <c r="K55" s="38">
        <v>2631.7</v>
      </c>
      <c r="L55" s="37">
        <v>5457.7</v>
      </c>
      <c r="M55" s="37">
        <v>2823.7</v>
      </c>
      <c r="N55" s="39">
        <v>2634</v>
      </c>
    </row>
    <row r="56" spans="1:14" ht="12" customHeight="1">
      <c r="A56" s="30" t="s">
        <v>48</v>
      </c>
      <c r="B56" s="31"/>
      <c r="C56" s="32">
        <v>782.09999999999991</v>
      </c>
      <c r="D56" s="32">
        <v>431.3</v>
      </c>
      <c r="E56" s="32">
        <v>350.8</v>
      </c>
      <c r="F56" s="32">
        <v>1460.3</v>
      </c>
      <c r="G56" s="32">
        <v>779.1</v>
      </c>
      <c r="H56" s="33">
        <v>681.2</v>
      </c>
      <c r="I56" s="32">
        <v>5438.4000000000005</v>
      </c>
      <c r="J56" s="32">
        <v>2799.1000000000004</v>
      </c>
      <c r="K56" s="33">
        <v>2639.3</v>
      </c>
      <c r="L56" s="32">
        <v>5444.6</v>
      </c>
      <c r="M56" s="32">
        <v>2802.3</v>
      </c>
      <c r="N56" s="34">
        <v>2642.4</v>
      </c>
    </row>
    <row r="57" spans="1:14" ht="12" customHeight="1">
      <c r="A57" s="36" t="s">
        <v>49</v>
      </c>
      <c r="B57" s="31"/>
      <c r="C57" s="37">
        <v>767.2</v>
      </c>
      <c r="D57" s="37">
        <v>412.5</v>
      </c>
      <c r="E57" s="37">
        <v>354.7</v>
      </c>
      <c r="F57" s="37">
        <v>1395.4</v>
      </c>
      <c r="G57" s="37">
        <v>739.2</v>
      </c>
      <c r="H57" s="38">
        <v>656.2</v>
      </c>
      <c r="I57" s="37">
        <v>5143.3</v>
      </c>
      <c r="J57" s="37">
        <v>2585.1</v>
      </c>
      <c r="K57" s="38">
        <v>2558.1</v>
      </c>
      <c r="L57" s="37">
        <v>5149</v>
      </c>
      <c r="M57" s="37">
        <v>2588.5</v>
      </c>
      <c r="N57" s="39">
        <v>2560.5</v>
      </c>
    </row>
    <row r="58" spans="1:14" ht="12" customHeight="1">
      <c r="A58" s="30" t="s">
        <v>50</v>
      </c>
      <c r="B58" s="31"/>
      <c r="C58" s="32">
        <v>766.69999999999993</v>
      </c>
      <c r="D58" s="32">
        <v>408.5</v>
      </c>
      <c r="E58" s="32">
        <v>358.1</v>
      </c>
      <c r="F58" s="32">
        <v>1378</v>
      </c>
      <c r="G58" s="32">
        <v>723.1</v>
      </c>
      <c r="H58" s="33">
        <v>654.79999999999995</v>
      </c>
      <c r="I58" s="32">
        <v>4844.7</v>
      </c>
      <c r="J58" s="32">
        <v>2455.1000000000004</v>
      </c>
      <c r="K58" s="33">
        <v>2389.6</v>
      </c>
      <c r="L58" s="32">
        <v>4850.8</v>
      </c>
      <c r="M58" s="32">
        <v>2458.8000000000002</v>
      </c>
      <c r="N58" s="34">
        <v>2392</v>
      </c>
    </row>
    <row r="59" spans="1:14" ht="12" customHeight="1">
      <c r="A59" s="36" t="s">
        <v>51</v>
      </c>
      <c r="B59" s="44"/>
      <c r="C59" s="37">
        <v>687.6</v>
      </c>
      <c r="D59" s="37">
        <v>364.4</v>
      </c>
      <c r="E59" s="37">
        <v>323.2</v>
      </c>
      <c r="F59" s="37">
        <v>1286.8000000000002</v>
      </c>
      <c r="G59" s="37">
        <v>685</v>
      </c>
      <c r="H59" s="38">
        <v>601.79999999999995</v>
      </c>
      <c r="I59" s="37">
        <v>4772.3</v>
      </c>
      <c r="J59" s="37">
        <v>2383.4</v>
      </c>
      <c r="K59" s="38">
        <v>2388.9</v>
      </c>
      <c r="L59" s="37">
        <v>4779.5</v>
      </c>
      <c r="M59" s="37">
        <v>2387.6</v>
      </c>
      <c r="N59" s="39">
        <v>2391.9</v>
      </c>
    </row>
    <row r="60" spans="1:14" ht="12" customHeight="1">
      <c r="A60" s="30" t="s">
        <v>52</v>
      </c>
      <c r="B60" s="31"/>
      <c r="C60" s="32">
        <v>670.1</v>
      </c>
      <c r="D60" s="32">
        <v>356.8</v>
      </c>
      <c r="E60" s="32">
        <v>313.39999999999998</v>
      </c>
      <c r="F60" s="32">
        <v>1279.2</v>
      </c>
      <c r="G60" s="32">
        <v>661.3</v>
      </c>
      <c r="H60" s="33">
        <v>618</v>
      </c>
      <c r="I60" s="32">
        <v>4782.5</v>
      </c>
      <c r="J60" s="32">
        <v>2374.3000000000002</v>
      </c>
      <c r="K60" s="33">
        <v>2408.3000000000002</v>
      </c>
      <c r="L60" s="32">
        <v>4791.3999999999996</v>
      </c>
      <c r="M60" s="32">
        <v>2378</v>
      </c>
      <c r="N60" s="34">
        <v>2413.5</v>
      </c>
    </row>
    <row r="61" spans="1:14" ht="12" customHeight="1">
      <c r="A61" s="36" t="s">
        <v>53</v>
      </c>
      <c r="B61" s="31"/>
      <c r="C61" s="37">
        <v>692.8</v>
      </c>
      <c r="D61" s="37">
        <v>369.4</v>
      </c>
      <c r="E61" s="37">
        <v>323.39999999999998</v>
      </c>
      <c r="F61" s="37">
        <v>1249.5999999999999</v>
      </c>
      <c r="G61" s="37">
        <v>648.4</v>
      </c>
      <c r="H61" s="38">
        <v>601.20000000000005</v>
      </c>
      <c r="I61" s="37">
        <v>4568.7</v>
      </c>
      <c r="J61" s="37">
        <v>2246.6</v>
      </c>
      <c r="K61" s="38">
        <v>2322.1</v>
      </c>
      <c r="L61" s="37">
        <v>4574.7</v>
      </c>
      <c r="M61" s="37">
        <v>2249.6</v>
      </c>
      <c r="N61" s="39">
        <v>2325.1</v>
      </c>
    </row>
    <row r="62" spans="1:14" ht="12" customHeight="1">
      <c r="A62" s="30" t="s">
        <v>54</v>
      </c>
      <c r="B62" s="31"/>
      <c r="C62" s="32">
        <v>647.40000000000009</v>
      </c>
      <c r="D62" s="32">
        <v>344</v>
      </c>
      <c r="E62" s="32">
        <v>303.39999999999998</v>
      </c>
      <c r="F62" s="32">
        <v>1162.4000000000001</v>
      </c>
      <c r="G62" s="32">
        <v>593.70000000000005</v>
      </c>
      <c r="H62" s="33">
        <v>568.70000000000005</v>
      </c>
      <c r="I62" s="32">
        <v>4313.1000000000004</v>
      </c>
      <c r="J62" s="32">
        <v>2126.9</v>
      </c>
      <c r="K62" s="33">
        <v>2186.1</v>
      </c>
      <c r="L62" s="32">
        <v>4320.8</v>
      </c>
      <c r="M62" s="32">
        <v>2129.4</v>
      </c>
      <c r="N62" s="34">
        <v>2191.4</v>
      </c>
    </row>
    <row r="63" spans="1:14" ht="12" customHeight="1">
      <c r="A63" s="36" t="s">
        <v>55</v>
      </c>
      <c r="B63" s="44"/>
      <c r="C63" s="37">
        <v>613.9</v>
      </c>
      <c r="D63" s="37">
        <v>330.7</v>
      </c>
      <c r="E63" s="37">
        <v>283.2</v>
      </c>
      <c r="F63" s="37">
        <v>1124.5999999999999</v>
      </c>
      <c r="G63" s="37">
        <v>582.20000000000005</v>
      </c>
      <c r="H63" s="38">
        <v>542.4</v>
      </c>
      <c r="I63" s="37">
        <v>4231.2</v>
      </c>
      <c r="J63" s="37">
        <v>2091.9</v>
      </c>
      <c r="K63" s="38">
        <v>2139.2999999999997</v>
      </c>
      <c r="L63" s="37">
        <v>4237.8</v>
      </c>
      <c r="M63" s="37">
        <v>2095.1</v>
      </c>
      <c r="N63" s="39">
        <v>2142.6999999999998</v>
      </c>
    </row>
    <row r="64" spans="1:14" ht="12" customHeight="1">
      <c r="A64" s="30" t="s">
        <v>56</v>
      </c>
      <c r="B64" s="31"/>
      <c r="C64" s="32">
        <v>591.79999999999995</v>
      </c>
      <c r="D64" s="32">
        <v>328.2</v>
      </c>
      <c r="E64" s="32">
        <v>263.60000000000002</v>
      </c>
      <c r="F64" s="32">
        <v>1112.6999999999998</v>
      </c>
      <c r="G64" s="32">
        <v>586.20000000000005</v>
      </c>
      <c r="H64" s="33">
        <v>526.5</v>
      </c>
      <c r="I64" s="32">
        <v>4248</v>
      </c>
      <c r="J64" s="32">
        <v>2086.6999999999998</v>
      </c>
      <c r="K64" s="33">
        <v>2161.4</v>
      </c>
      <c r="L64" s="32">
        <v>4255</v>
      </c>
      <c r="M64" s="32">
        <v>2090.6</v>
      </c>
      <c r="N64" s="34">
        <v>2164.5</v>
      </c>
    </row>
    <row r="65" spans="1:22" ht="12" customHeight="1">
      <c r="A65" s="36" t="s">
        <v>57</v>
      </c>
      <c r="B65" s="31"/>
      <c r="C65" s="37">
        <v>583.79999999999995</v>
      </c>
      <c r="D65" s="37">
        <v>322.5</v>
      </c>
      <c r="E65" s="37">
        <v>261.3</v>
      </c>
      <c r="F65" s="37">
        <v>1069.5999999999999</v>
      </c>
      <c r="G65" s="37">
        <v>559.20000000000005</v>
      </c>
      <c r="H65" s="38">
        <v>510.5</v>
      </c>
      <c r="I65" s="37">
        <v>3908.8</v>
      </c>
      <c r="J65" s="37">
        <v>1898.7</v>
      </c>
      <c r="K65" s="38">
        <v>2010.1000000000001</v>
      </c>
      <c r="L65" s="37">
        <v>3914.3</v>
      </c>
      <c r="M65" s="37">
        <v>1901.4</v>
      </c>
      <c r="N65" s="39">
        <v>2012.9</v>
      </c>
    </row>
    <row r="66" spans="1:22" ht="12" customHeight="1">
      <c r="A66" s="30" t="s">
        <v>58</v>
      </c>
      <c r="B66" s="31"/>
      <c r="C66" s="32">
        <v>579.1</v>
      </c>
      <c r="D66" s="32">
        <v>328.1</v>
      </c>
      <c r="E66" s="32">
        <v>251.1</v>
      </c>
      <c r="F66" s="32">
        <v>1055.7</v>
      </c>
      <c r="G66" s="32">
        <v>555.90000000000009</v>
      </c>
      <c r="H66" s="33">
        <v>499.9</v>
      </c>
      <c r="I66" s="32">
        <v>3722.6</v>
      </c>
      <c r="J66" s="32">
        <v>1804.7</v>
      </c>
      <c r="K66" s="33">
        <v>1917.8999999999999</v>
      </c>
      <c r="L66" s="32">
        <v>3731.7</v>
      </c>
      <c r="M66" s="32">
        <v>1810.7</v>
      </c>
      <c r="N66" s="34">
        <v>1921.1</v>
      </c>
    </row>
    <row r="67" spans="1:22" ht="12" customHeight="1">
      <c r="A67" s="36" t="s">
        <v>59</v>
      </c>
      <c r="B67" s="44"/>
      <c r="C67" s="37">
        <v>558.20000000000005</v>
      </c>
      <c r="D67" s="37">
        <v>298.89999999999998</v>
      </c>
      <c r="E67" s="37">
        <v>259.3</v>
      </c>
      <c r="F67" s="37">
        <v>1014.4000000000001</v>
      </c>
      <c r="G67" s="37">
        <v>524.20000000000005</v>
      </c>
      <c r="H67" s="38">
        <v>490.20000000000005</v>
      </c>
      <c r="I67" s="37">
        <v>3758.3999999999996</v>
      </c>
      <c r="J67" s="37">
        <v>1816</v>
      </c>
      <c r="K67" s="38">
        <v>1942.3</v>
      </c>
      <c r="L67" s="37">
        <v>3766.7</v>
      </c>
      <c r="M67" s="37">
        <v>1820.6</v>
      </c>
      <c r="N67" s="39">
        <v>1946</v>
      </c>
    </row>
    <row r="68" spans="1:22" ht="12" customHeight="1">
      <c r="A68" s="30" t="s">
        <v>60</v>
      </c>
      <c r="B68" s="31"/>
      <c r="C68" s="32">
        <v>515.2546900000001</v>
      </c>
      <c r="D68" s="32">
        <v>293.96449999999965</v>
      </c>
      <c r="E68" s="32">
        <v>221.29018999999997</v>
      </c>
      <c r="F68" s="32">
        <v>987.73280999999963</v>
      </c>
      <c r="G68" s="32">
        <v>525.64796999999953</v>
      </c>
      <c r="H68" s="33">
        <v>462.08484000000016</v>
      </c>
      <c r="I68" s="32">
        <v>3787.9406299999996</v>
      </c>
      <c r="J68" s="32">
        <v>1834.7453899999991</v>
      </c>
      <c r="K68" s="33">
        <v>1953.1952399999998</v>
      </c>
      <c r="L68" s="32">
        <v>3796.0788800000059</v>
      </c>
      <c r="M68" s="32">
        <v>1840.7226099999959</v>
      </c>
      <c r="N68" s="34">
        <v>1955.3562700000004</v>
      </c>
    </row>
    <row r="69" spans="1:22" ht="12" customHeight="1">
      <c r="A69" s="36" t="s">
        <v>61</v>
      </c>
      <c r="B69" s="31"/>
      <c r="C69" s="37">
        <v>522.64534999999955</v>
      </c>
      <c r="D69" s="37">
        <v>291.41435999999993</v>
      </c>
      <c r="E69" s="37">
        <v>231.23098999999982</v>
      </c>
      <c r="F69" s="37">
        <v>955.75023999999985</v>
      </c>
      <c r="G69" s="37">
        <v>501.46253999999999</v>
      </c>
      <c r="H69" s="38">
        <v>454.28769999999975</v>
      </c>
      <c r="I69" s="37">
        <v>3481.3018700000007</v>
      </c>
      <c r="J69" s="37">
        <v>1668.1589200000001</v>
      </c>
      <c r="K69" s="38">
        <v>1813.1429500000002</v>
      </c>
      <c r="L69" s="37">
        <v>3490.1007000000068</v>
      </c>
      <c r="M69" s="37">
        <v>1673.8945799999942</v>
      </c>
      <c r="N69" s="39">
        <v>1816.2061200000026</v>
      </c>
    </row>
    <row r="70" spans="1:22" ht="12" customHeight="1">
      <c r="A70" s="30" t="s">
        <v>62</v>
      </c>
      <c r="B70" s="31"/>
      <c r="C70" s="32">
        <v>528.75449999999955</v>
      </c>
      <c r="D70" s="32">
        <v>297.89888000000019</v>
      </c>
      <c r="E70" s="32">
        <v>230.8556199999999</v>
      </c>
      <c r="F70" s="32">
        <v>934.46595999999886</v>
      </c>
      <c r="G70" s="32">
        <v>494.85038000000026</v>
      </c>
      <c r="H70" s="33">
        <v>439.61558000000025</v>
      </c>
      <c r="I70" s="32">
        <v>3316.9014099999986</v>
      </c>
      <c r="J70" s="32">
        <v>1604.2104100000001</v>
      </c>
      <c r="K70" s="33">
        <v>1712.6910000000009</v>
      </c>
      <c r="L70" s="32">
        <v>3325.9750699999931</v>
      </c>
      <c r="M70" s="32">
        <v>1609.6006999999972</v>
      </c>
      <c r="N70" s="34">
        <v>1716.374370000002</v>
      </c>
    </row>
    <row r="71" spans="1:22" ht="12" customHeight="1">
      <c r="A71" s="36" t="s">
        <v>63</v>
      </c>
      <c r="B71" s="44"/>
      <c r="C71" s="37">
        <v>502.95731000000046</v>
      </c>
      <c r="D71" s="37">
        <v>271.84057000000013</v>
      </c>
      <c r="E71" s="37">
        <v>231.11673999999991</v>
      </c>
      <c r="F71" s="37">
        <v>902.4986300000005</v>
      </c>
      <c r="G71" s="37">
        <v>475.30797000000007</v>
      </c>
      <c r="H71" s="38">
        <v>427.19066000000015</v>
      </c>
      <c r="I71" s="37">
        <v>3294.574070000001</v>
      </c>
      <c r="J71" s="37">
        <v>1569.5451399999995</v>
      </c>
      <c r="K71" s="38">
        <v>1725.0289299999999</v>
      </c>
      <c r="L71" s="37">
        <v>3304.2923000000033</v>
      </c>
      <c r="M71" s="37">
        <v>1574.1252799999988</v>
      </c>
      <c r="N71" s="39">
        <v>1730.1670199999944</v>
      </c>
    </row>
    <row r="72" spans="1:22" ht="12" customHeight="1">
      <c r="A72" s="30" t="s">
        <v>64</v>
      </c>
      <c r="B72" s="31"/>
      <c r="C72" s="32">
        <v>508.86629999999997</v>
      </c>
      <c r="D72" s="32">
        <v>258.46164999999996</v>
      </c>
      <c r="E72" s="32">
        <v>250.40465000000003</v>
      </c>
      <c r="F72" s="32">
        <v>914.96226000000024</v>
      </c>
      <c r="G72" s="32">
        <v>467.29726999999991</v>
      </c>
      <c r="H72" s="32">
        <v>447.6649900000001</v>
      </c>
      <c r="I72" s="32">
        <v>3342.9875399999996</v>
      </c>
      <c r="J72" s="32">
        <v>1565.8053</v>
      </c>
      <c r="K72" s="32">
        <v>1777.1822399999999</v>
      </c>
      <c r="L72" s="32">
        <v>3354.222849999976</v>
      </c>
      <c r="M72" s="32">
        <v>1570.4644699999972</v>
      </c>
      <c r="N72" s="34">
        <v>1783.7583800000045</v>
      </c>
    </row>
    <row r="73" spans="1:22" ht="12" customHeight="1">
      <c r="A73" s="36" t="s">
        <v>65</v>
      </c>
      <c r="B73" s="44"/>
      <c r="C73" s="37">
        <v>506.61669999999987</v>
      </c>
      <c r="D73" s="37">
        <v>264.42483000000004</v>
      </c>
      <c r="E73" s="37">
        <v>242.19187000000031</v>
      </c>
      <c r="F73" s="37">
        <v>896.22097999999994</v>
      </c>
      <c r="G73" s="37">
        <v>470.80092999999988</v>
      </c>
      <c r="H73" s="38">
        <v>425.4200500000004</v>
      </c>
      <c r="I73" s="37">
        <v>3214.4341899999999</v>
      </c>
      <c r="J73" s="37">
        <v>1526.4944000000003</v>
      </c>
      <c r="K73" s="38">
        <v>1687.9397900000006</v>
      </c>
      <c r="L73" s="37">
        <v>3230.6277199999909</v>
      </c>
      <c r="M73" s="37">
        <v>1534.1403099999998</v>
      </c>
      <c r="N73" s="39">
        <v>1696.48741</v>
      </c>
    </row>
    <row r="74" spans="1:22" ht="12" customHeight="1">
      <c r="A74" s="30" t="s">
        <v>66</v>
      </c>
      <c r="B74" s="31"/>
      <c r="C74" s="32">
        <v>525.05996000000005</v>
      </c>
      <c r="D74" s="32">
        <v>272.76494999999989</v>
      </c>
      <c r="E74" s="32">
        <v>252.29500999999996</v>
      </c>
      <c r="F74" s="32">
        <v>920.24826000000053</v>
      </c>
      <c r="G74" s="32">
        <v>473.81104999999991</v>
      </c>
      <c r="H74" s="32">
        <v>446.43720999999982</v>
      </c>
      <c r="I74" s="32">
        <v>3203.5466000000024</v>
      </c>
      <c r="J74" s="32">
        <v>1493.8607099999999</v>
      </c>
      <c r="K74" s="32">
        <v>1709.6858899999995</v>
      </c>
      <c r="L74" s="32">
        <v>3214.3806500000101</v>
      </c>
      <c r="M74" s="32">
        <v>1500.4810700000005</v>
      </c>
      <c r="N74" s="34">
        <v>1713.8995800000057</v>
      </c>
    </row>
    <row r="75" spans="1:22" ht="12" customHeight="1">
      <c r="A75" s="36" t="s">
        <v>67</v>
      </c>
      <c r="B75" s="44"/>
      <c r="C75" s="37">
        <v>462.71890000000013</v>
      </c>
      <c r="D75" s="37">
        <v>245.29702000000015</v>
      </c>
      <c r="E75" s="37">
        <v>217.42187999999993</v>
      </c>
      <c r="F75" s="37">
        <v>866.5267700000004</v>
      </c>
      <c r="G75" s="37">
        <v>454.20557000000031</v>
      </c>
      <c r="H75" s="38">
        <v>412.32119999999964</v>
      </c>
      <c r="I75" s="37">
        <v>3181.1642699999984</v>
      </c>
      <c r="J75" s="37">
        <v>1500.5791000000004</v>
      </c>
      <c r="K75" s="38">
        <v>1680.5851699999998</v>
      </c>
      <c r="L75" s="37">
        <v>3191.9282400000025</v>
      </c>
      <c r="M75" s="37">
        <v>1506.0817000000027</v>
      </c>
      <c r="N75" s="39">
        <v>1685.84654</v>
      </c>
    </row>
    <row r="76" spans="1:22" ht="12" customHeight="1">
      <c r="A76" s="30" t="s">
        <v>68</v>
      </c>
      <c r="B76" s="31"/>
      <c r="C76" s="32">
        <v>486.20740000000023</v>
      </c>
      <c r="D76" s="32">
        <v>267.60697999999996</v>
      </c>
      <c r="E76" s="32">
        <v>218.60042000000018</v>
      </c>
      <c r="F76" s="32">
        <v>898.33260000000041</v>
      </c>
      <c r="G76" s="32">
        <v>470.94268999999986</v>
      </c>
      <c r="H76" s="32">
        <v>427.38991000000021</v>
      </c>
      <c r="I76" s="32">
        <v>3300.4868399999996</v>
      </c>
      <c r="J76" s="32">
        <v>1559.24935</v>
      </c>
      <c r="K76" s="32">
        <v>1741.23749</v>
      </c>
      <c r="L76" s="32">
        <v>3312.9611499999992</v>
      </c>
      <c r="M76" s="32">
        <v>1564.1846400000022</v>
      </c>
      <c r="N76" s="34">
        <v>1748.7765099999992</v>
      </c>
    </row>
    <row r="77" spans="1:22" ht="12" customHeight="1">
      <c r="A77" s="36" t="s">
        <v>69</v>
      </c>
      <c r="B77" s="44"/>
      <c r="C77" s="37">
        <v>510.20118000000031</v>
      </c>
      <c r="D77" s="37">
        <v>276.94803000000013</v>
      </c>
      <c r="E77" s="37">
        <v>233.25315000000015</v>
      </c>
      <c r="F77" s="37">
        <v>977.31640000000061</v>
      </c>
      <c r="G77" s="37">
        <v>512.66740000000004</v>
      </c>
      <c r="H77" s="38">
        <v>464.64899999999994</v>
      </c>
      <c r="I77" s="37">
        <v>3354.034680000002</v>
      </c>
      <c r="J77" s="37">
        <v>1661.45724</v>
      </c>
      <c r="K77" s="38">
        <v>1692.5774400000003</v>
      </c>
      <c r="L77" s="37">
        <v>3367.957529999996</v>
      </c>
      <c r="M77" s="37">
        <v>1667.0918399999998</v>
      </c>
      <c r="N77" s="39">
        <v>1700.865689999998</v>
      </c>
    </row>
    <row r="78" spans="1:22" ht="12" customHeight="1">
      <c r="A78" s="30" t="s">
        <v>70</v>
      </c>
      <c r="B78" s="31"/>
      <c r="C78" s="32">
        <v>622.38891999999964</v>
      </c>
      <c r="D78" s="32">
        <v>327.16501000000028</v>
      </c>
      <c r="E78" s="32">
        <v>295.22390999999982</v>
      </c>
      <c r="F78" s="32">
        <v>1136.9928199999995</v>
      </c>
      <c r="G78" s="32">
        <v>577.12650000000053</v>
      </c>
      <c r="H78" s="32">
        <v>559.86631999999986</v>
      </c>
      <c r="I78" s="32">
        <v>3707.9989999999989</v>
      </c>
      <c r="J78" s="32">
        <v>1749.21642</v>
      </c>
      <c r="K78" s="32">
        <v>1958.7825799999996</v>
      </c>
      <c r="L78" s="32">
        <v>3722.9271099999769</v>
      </c>
      <c r="M78" s="32">
        <v>1757.3960200000024</v>
      </c>
      <c r="N78" s="34">
        <v>1965.5310900000002</v>
      </c>
    </row>
    <row r="79" spans="1:22" ht="12" customHeight="1">
      <c r="A79" s="10" t="s">
        <v>71</v>
      </c>
      <c r="B79" s="44"/>
      <c r="C79" s="37">
        <v>572.34366999999997</v>
      </c>
      <c r="D79" s="37">
        <v>303.17826000000002</v>
      </c>
      <c r="E79" s="37">
        <v>269.16541000000001</v>
      </c>
      <c r="F79" s="37">
        <v>1073.8178300000004</v>
      </c>
      <c r="G79" s="37">
        <v>553.74499999999989</v>
      </c>
      <c r="H79" s="38">
        <v>520.07282999999995</v>
      </c>
      <c r="I79" s="37">
        <v>3706.0169900000005</v>
      </c>
      <c r="J79" s="37">
        <v>1721.8241299999995</v>
      </c>
      <c r="K79" s="38">
        <v>1984.1928600000006</v>
      </c>
      <c r="L79" s="37">
        <v>3719.7828399999821</v>
      </c>
      <c r="M79" s="37">
        <v>1728.3746999999983</v>
      </c>
      <c r="N79" s="39">
        <v>1991.4081399999975</v>
      </c>
    </row>
    <row r="80" spans="1:22" ht="12" customHeight="1">
      <c r="A80" s="30" t="s">
        <v>243</v>
      </c>
      <c r="B80" s="31"/>
      <c r="C80" s="32">
        <v>550.90127000000007</v>
      </c>
      <c r="D80" s="32">
        <v>292.00034999999997</v>
      </c>
      <c r="E80" s="32">
        <v>258.90092000000016</v>
      </c>
      <c r="F80" s="32">
        <v>1052.29829</v>
      </c>
      <c r="G80" s="32">
        <v>536.45467999999994</v>
      </c>
      <c r="H80" s="32">
        <v>515.84361000000013</v>
      </c>
      <c r="I80" s="32">
        <v>3641.0738499999993</v>
      </c>
      <c r="J80" s="32">
        <v>1694.3104000000005</v>
      </c>
      <c r="K80" s="32">
        <v>1946.7634499999997</v>
      </c>
      <c r="L80" s="32">
        <v>3653.9470700000111</v>
      </c>
      <c r="M80" s="32">
        <v>1700.2338499999939</v>
      </c>
      <c r="N80" s="34">
        <v>1953.7132200000003</v>
      </c>
      <c r="V80" s="286" t="s">
        <v>247</v>
      </c>
    </row>
    <row r="81" spans="1:14" ht="12" customHeight="1">
      <c r="A81" s="10" t="s">
        <v>244</v>
      </c>
      <c r="B81" s="44"/>
      <c r="C81" s="37">
        <v>597.1882800000003</v>
      </c>
      <c r="D81" s="37">
        <v>309.35680000000002</v>
      </c>
      <c r="E81" s="37">
        <v>287.83148000000011</v>
      </c>
      <c r="F81" s="37">
        <v>1060.0153000000003</v>
      </c>
      <c r="G81" s="37">
        <v>541.84465000000023</v>
      </c>
      <c r="H81" s="38">
        <v>518.17065000000025</v>
      </c>
      <c r="I81" s="37">
        <v>3527.1057499999997</v>
      </c>
      <c r="J81" s="37">
        <v>1630.5239000000001</v>
      </c>
      <c r="K81" s="38">
        <v>1896.5818500000003</v>
      </c>
      <c r="L81" s="37">
        <v>3543.8417699999973</v>
      </c>
      <c r="M81" s="37">
        <v>1639.5294799999986</v>
      </c>
      <c r="N81" s="39">
        <v>1904.3122899999996</v>
      </c>
    </row>
    <row r="82" spans="1:14" ht="12" customHeight="1">
      <c r="A82" s="30" t="s">
        <v>245</v>
      </c>
      <c r="B82" s="31"/>
      <c r="C82" s="32">
        <v>524.04773000000034</v>
      </c>
      <c r="D82" s="32">
        <v>280.05903999999992</v>
      </c>
      <c r="E82" s="32">
        <v>243.98868999999996</v>
      </c>
      <c r="F82" s="32">
        <v>969.97323000000074</v>
      </c>
      <c r="G82" s="32">
        <v>513.90833999999973</v>
      </c>
      <c r="H82" s="32">
        <v>456.06489000000005</v>
      </c>
      <c r="I82" s="32">
        <v>3397.7785300000014</v>
      </c>
      <c r="J82" s="32">
        <v>1596.3393199999996</v>
      </c>
      <c r="K82" s="32">
        <v>1801.4392100000002</v>
      </c>
      <c r="L82" s="32">
        <v>3416.6954600000022</v>
      </c>
      <c r="M82" s="32">
        <v>1607.5223000000003</v>
      </c>
      <c r="N82" s="34">
        <v>1809.1731600000048</v>
      </c>
    </row>
    <row r="83" spans="1:14" ht="12" customHeight="1">
      <c r="A83" s="10" t="s">
        <v>246</v>
      </c>
      <c r="B83" s="44"/>
      <c r="C83" s="37">
        <v>452.53696999999977</v>
      </c>
      <c r="D83" s="37">
        <v>242.47093000000001</v>
      </c>
      <c r="E83" s="37">
        <v>210.06603999999999</v>
      </c>
      <c r="F83" s="37">
        <v>845.19854000000021</v>
      </c>
      <c r="G83" s="37">
        <v>451.05470000000003</v>
      </c>
      <c r="H83" s="38">
        <v>394.14383999999995</v>
      </c>
      <c r="I83" s="37">
        <v>3086.5905199999979</v>
      </c>
      <c r="J83" s="37">
        <v>1438.2405500000002</v>
      </c>
      <c r="K83" s="38">
        <v>1648.3499699999998</v>
      </c>
      <c r="L83" s="37">
        <v>3103.8429100000076</v>
      </c>
      <c r="M83" s="37">
        <v>1448.2250599999959</v>
      </c>
      <c r="N83" s="39">
        <v>1655.6178500000058</v>
      </c>
    </row>
    <row r="84" spans="1:14" ht="12" customHeight="1">
      <c r="A84" s="30" t="s">
        <v>248</v>
      </c>
      <c r="B84" s="31"/>
      <c r="C84" s="32">
        <v>459.07695999999987</v>
      </c>
      <c r="D84" s="32">
        <v>249.0779400000003</v>
      </c>
      <c r="E84" s="32">
        <v>209.99902000000003</v>
      </c>
      <c r="F84" s="32">
        <v>843.41472000000044</v>
      </c>
      <c r="G84" s="32">
        <v>451.16012000000018</v>
      </c>
      <c r="H84" s="32">
        <v>392.25459999999975</v>
      </c>
      <c r="I84" s="32">
        <v>3152.3572299999992</v>
      </c>
      <c r="J84" s="32">
        <v>1465.5591899999999</v>
      </c>
      <c r="K84" s="32">
        <v>1686.7980399999997</v>
      </c>
      <c r="L84" s="32">
        <v>3174.7132100000199</v>
      </c>
      <c r="M84" s="32">
        <v>1477.2516499999986</v>
      </c>
      <c r="N84" s="34">
        <v>1697.4615599999972</v>
      </c>
    </row>
    <row r="85" spans="1:14" ht="12" customHeight="1">
      <c r="A85" s="10" t="s">
        <v>249</v>
      </c>
      <c r="B85" s="44"/>
      <c r="C85" s="37">
        <v>468.52510000000018</v>
      </c>
      <c r="D85" s="37">
        <v>244.98838000000003</v>
      </c>
      <c r="E85" s="37">
        <v>223.53671999999975</v>
      </c>
      <c r="F85" s="37">
        <v>768.1615300000002</v>
      </c>
      <c r="G85" s="37">
        <v>393.81661000000003</v>
      </c>
      <c r="H85" s="38">
        <v>374.34491999999972</v>
      </c>
      <c r="I85" s="37">
        <v>2900.8100299999996</v>
      </c>
      <c r="J85" s="37">
        <v>1343.7814999999996</v>
      </c>
      <c r="K85" s="38">
        <v>1557.0285299999998</v>
      </c>
      <c r="L85" s="37">
        <v>2919.4151500000225</v>
      </c>
      <c r="M85" s="37">
        <v>1355.3028100000033</v>
      </c>
      <c r="N85" s="39">
        <v>1564.1123400000031</v>
      </c>
    </row>
    <row r="86" spans="1:14" ht="12" customHeight="1">
      <c r="A86" s="30" t="s">
        <v>250</v>
      </c>
      <c r="B86" s="31"/>
      <c r="C86" s="32">
        <v>539.9909600000002</v>
      </c>
      <c r="D86" s="32">
        <v>276.0313000000001</v>
      </c>
      <c r="E86" s="32">
        <v>263.95966000000004</v>
      </c>
      <c r="F86" s="32">
        <v>897.2168999999999</v>
      </c>
      <c r="G86" s="32">
        <v>438.02852000000001</v>
      </c>
      <c r="H86" s="32">
        <v>459.18838000000011</v>
      </c>
      <c r="I86" s="32">
        <v>2963.2911699999991</v>
      </c>
      <c r="J86" s="32">
        <v>1328.7572400000004</v>
      </c>
      <c r="K86" s="32">
        <v>1634.5339300000001</v>
      </c>
      <c r="L86" s="32">
        <v>2980.2003199999908</v>
      </c>
      <c r="M86" s="32">
        <v>1336.7690900000032</v>
      </c>
      <c r="N86" s="34">
        <v>1643.4312299999954</v>
      </c>
    </row>
    <row r="87" spans="1:14" ht="12" customHeight="1">
      <c r="A87" s="10" t="s">
        <v>251</v>
      </c>
      <c r="B87" s="44"/>
      <c r="C87" s="37">
        <v>464.1359499999997</v>
      </c>
      <c r="D87" s="37">
        <v>249.15011999999973</v>
      </c>
      <c r="E87" s="37">
        <v>214.98582999999988</v>
      </c>
      <c r="F87" s="37">
        <v>822.2361999999996</v>
      </c>
      <c r="G87" s="37">
        <v>436.43687999999975</v>
      </c>
      <c r="H87" s="38">
        <v>385.79932000000002</v>
      </c>
      <c r="I87" s="37">
        <v>3006.2192299999983</v>
      </c>
      <c r="J87" s="37">
        <v>1392.6418600000002</v>
      </c>
      <c r="K87" s="38">
        <v>1613.5773699999995</v>
      </c>
      <c r="L87" s="37">
        <v>3023.9818700000096</v>
      </c>
      <c r="M87" s="37">
        <v>1400.9905699999988</v>
      </c>
      <c r="N87" s="39">
        <v>1622.9913000000074</v>
      </c>
    </row>
    <row r="88" spans="1:14" ht="12" customHeight="1">
      <c r="A88" s="30" t="s">
        <v>265</v>
      </c>
      <c r="B88" s="31"/>
      <c r="C88" s="32">
        <v>474.52966000000004</v>
      </c>
      <c r="D88" s="32">
        <v>246.27009999999999</v>
      </c>
      <c r="E88" s="32">
        <v>228.25956000000002</v>
      </c>
      <c r="F88" s="32">
        <v>838.88538999999992</v>
      </c>
      <c r="G88" s="32">
        <v>433.42434000000003</v>
      </c>
      <c r="H88" s="32">
        <v>405.46105</v>
      </c>
      <c r="I88" s="32">
        <v>3105.0306799999998</v>
      </c>
      <c r="J88" s="32">
        <v>1418.8150900000001</v>
      </c>
      <c r="K88" s="32">
        <v>1686.21559</v>
      </c>
      <c r="L88" s="32">
        <v>3127.7559900000001</v>
      </c>
      <c r="M88" s="32">
        <v>1429.3976299999999</v>
      </c>
      <c r="N88" s="34">
        <v>1698.3583600000002</v>
      </c>
    </row>
    <row r="89" spans="1:14" ht="12" customHeight="1">
      <c r="A89" s="10" t="s">
        <v>266</v>
      </c>
      <c r="B89" s="44"/>
      <c r="C89" s="37">
        <v>467.57961</v>
      </c>
      <c r="D89" s="37">
        <v>252.29596000000001</v>
      </c>
      <c r="E89" s="37">
        <v>215.28365000000002</v>
      </c>
      <c r="F89" s="37">
        <v>772.18219999999997</v>
      </c>
      <c r="G89" s="37">
        <v>419.83440999999999</v>
      </c>
      <c r="H89" s="38">
        <v>352.34779000000003</v>
      </c>
      <c r="I89" s="37">
        <v>2737.7875400000003</v>
      </c>
      <c r="J89" s="37">
        <v>1267.38112</v>
      </c>
      <c r="K89" s="38">
        <v>1470.40642</v>
      </c>
      <c r="L89" s="37">
        <v>2762.4534299999996</v>
      </c>
      <c r="M89" s="37">
        <v>1277.4045599999999</v>
      </c>
      <c r="N89" s="39">
        <v>1485.0488700000001</v>
      </c>
    </row>
    <row r="90" spans="1:14" ht="12" customHeight="1">
      <c r="A90" s="30" t="s">
        <v>267</v>
      </c>
      <c r="B90" s="31"/>
      <c r="C90" s="32">
        <v>518.05385999999999</v>
      </c>
      <c r="D90" s="32">
        <v>290.23401999999999</v>
      </c>
      <c r="E90" s="32">
        <v>227.81983999999997</v>
      </c>
      <c r="F90" s="32">
        <v>856.30943000000002</v>
      </c>
      <c r="G90" s="32">
        <v>444.54023999999998</v>
      </c>
      <c r="H90" s="32">
        <v>411.76919000000004</v>
      </c>
      <c r="I90" s="32">
        <v>2827.2355699999998</v>
      </c>
      <c r="J90" s="32">
        <v>1290.97955</v>
      </c>
      <c r="K90" s="32">
        <v>1536.25602</v>
      </c>
      <c r="L90" s="32">
        <v>2855.17634</v>
      </c>
      <c r="M90" s="32">
        <v>1301.7579599999999</v>
      </c>
      <c r="N90" s="34">
        <v>1553.4183800000001</v>
      </c>
    </row>
    <row r="91" spans="1:14" ht="12" customHeight="1">
      <c r="A91" s="10" t="s">
        <v>268</v>
      </c>
      <c r="B91" s="44"/>
      <c r="C91" s="37">
        <v>481.50821999999999</v>
      </c>
      <c r="D91" s="37">
        <v>272.06608</v>
      </c>
      <c r="E91" s="37">
        <v>209.44213999999999</v>
      </c>
      <c r="F91" s="37">
        <v>826.5746200000001</v>
      </c>
      <c r="G91" s="37">
        <v>439.46926000000008</v>
      </c>
      <c r="H91" s="38">
        <v>387.10536000000002</v>
      </c>
      <c r="I91" s="37">
        <v>2812.2487299999998</v>
      </c>
      <c r="J91" s="37">
        <v>1292.2097699999999</v>
      </c>
      <c r="K91" s="38">
        <v>1520.0389599999999</v>
      </c>
      <c r="L91" s="37">
        <v>2830.5586700000003</v>
      </c>
      <c r="M91" s="37">
        <v>1300.57593</v>
      </c>
      <c r="N91" s="39">
        <v>1529.9827399999999</v>
      </c>
    </row>
    <row r="92" spans="1:14">
      <c r="A92" s="498"/>
      <c r="B92" s="498"/>
      <c r="C92" s="498"/>
      <c r="D92" s="498"/>
      <c r="E92" s="498"/>
      <c r="F92" s="498"/>
      <c r="G92" s="498"/>
      <c r="H92" s="498"/>
    </row>
    <row r="93" spans="1:14" ht="19.899999999999999" customHeight="1">
      <c r="A93" s="499" t="s">
        <v>72</v>
      </c>
      <c r="B93" s="499"/>
      <c r="C93" s="499"/>
      <c r="D93" s="499"/>
      <c r="E93" s="499"/>
      <c r="F93" s="499"/>
      <c r="G93" s="499"/>
      <c r="H93" s="499"/>
    </row>
    <row r="97" spans="1:16">
      <c r="A97" s="500" t="s">
        <v>255</v>
      </c>
      <c r="B97" s="500"/>
      <c r="C97" s="500"/>
      <c r="D97" s="500"/>
      <c r="E97" s="500"/>
      <c r="F97" s="500"/>
      <c r="G97" s="500"/>
      <c r="H97" s="500"/>
      <c r="I97" s="500"/>
      <c r="J97" s="500"/>
      <c r="K97" s="500"/>
      <c r="L97" s="500"/>
      <c r="M97" s="500"/>
      <c r="N97" s="500"/>
    </row>
    <row r="98" spans="1:16">
      <c r="A98" s="15"/>
      <c r="B98" s="15"/>
      <c r="C98" s="15"/>
      <c r="D98" s="15"/>
      <c r="E98" s="15"/>
      <c r="F98" s="15"/>
      <c r="G98" s="15"/>
      <c r="H98" s="15"/>
    </row>
    <row r="100" spans="1:16">
      <c r="N100" s="506"/>
      <c r="O100" s="506"/>
      <c r="P100" s="506"/>
    </row>
  </sheetData>
  <mergeCells count="12">
    <mergeCell ref="A92:H92"/>
    <mergeCell ref="A93:H93"/>
    <mergeCell ref="A97:N97"/>
    <mergeCell ref="N100:P100"/>
    <mergeCell ref="L1:N1"/>
    <mergeCell ref="L2:N2"/>
    <mergeCell ref="A5:A6"/>
    <mergeCell ref="C5:E5"/>
    <mergeCell ref="F5:H5"/>
    <mergeCell ref="I5:K5"/>
    <mergeCell ref="L5:N5"/>
    <mergeCell ref="A4:N4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0" orientation="portrait" r:id="rId1"/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showGridLines="0" zoomScaleNormal="100" workbookViewId="0">
      <selection activeCell="L1" sqref="L1:N1"/>
    </sheetView>
  </sheetViews>
  <sheetFormatPr baseColWidth="10" defaultColWidth="1.7109375" defaultRowHeight="12.75"/>
  <cols>
    <col min="1" max="1" width="8.7109375" style="46" customWidth="1"/>
    <col min="2" max="2" width="0.28515625" style="46" customWidth="1"/>
    <col min="3" max="3" width="5.85546875" style="46" customWidth="1"/>
    <col min="4" max="4" width="6" style="46" customWidth="1"/>
    <col min="5" max="6" width="6.28515625" style="46" customWidth="1"/>
    <col min="7" max="7" width="6.140625" style="46" customWidth="1"/>
    <col min="8" max="8" width="5.85546875" style="46" customWidth="1"/>
    <col min="9" max="9" width="7.140625" style="15" customWidth="1"/>
    <col min="10" max="10" width="6.7109375" style="15" customWidth="1"/>
    <col min="11" max="11" width="6.140625" style="15" customWidth="1"/>
    <col min="12" max="12" width="7" style="15" customWidth="1"/>
    <col min="13" max="13" width="6.42578125" style="15" customWidth="1"/>
    <col min="14" max="14" width="5.7109375" style="15" customWidth="1"/>
    <col min="15" max="15" width="1.7109375" style="15" hidden="1" customWidth="1"/>
    <col min="16" max="16384" width="1.7109375" style="15"/>
  </cols>
  <sheetData>
    <row r="1" spans="1:14" s="14" customFormat="1" ht="49.5" customHeight="1">
      <c r="A1" s="13"/>
      <c r="B1" s="13"/>
      <c r="C1" s="13"/>
      <c r="D1" s="13"/>
      <c r="E1" s="13"/>
      <c r="F1" s="13"/>
      <c r="G1" s="13"/>
      <c r="H1" s="13"/>
      <c r="L1" s="507" t="s">
        <v>1</v>
      </c>
      <c r="M1" s="507"/>
      <c r="N1" s="507"/>
    </row>
    <row r="2" spans="1:14" s="14" customFormat="1" ht="13.5" customHeight="1">
      <c r="A2" s="13"/>
      <c r="B2" s="13"/>
      <c r="C2" s="13"/>
      <c r="D2" s="13"/>
      <c r="E2" s="13"/>
      <c r="F2" s="13"/>
      <c r="G2" s="13"/>
      <c r="H2" s="13"/>
    </row>
    <row r="3" spans="1:14" s="14" customFormat="1" ht="13.5" customHeight="1" thickBot="1">
      <c r="A3" s="125" t="s">
        <v>255</v>
      </c>
      <c r="B3" s="13"/>
      <c r="C3" s="13"/>
      <c r="D3" s="13"/>
      <c r="E3" s="13"/>
      <c r="F3" s="13"/>
      <c r="G3" s="13"/>
      <c r="H3" s="13"/>
      <c r="L3" s="111"/>
      <c r="M3" s="111"/>
      <c r="N3" s="111"/>
    </row>
    <row r="4" spans="1:14" ht="27.75" customHeight="1" thickTop="1" thickBot="1">
      <c r="A4" s="516" t="s">
        <v>99</v>
      </c>
      <c r="B4" s="517"/>
      <c r="C4" s="517"/>
      <c r="D4" s="517"/>
      <c r="E4" s="517"/>
      <c r="F4" s="517"/>
      <c r="G4" s="517"/>
      <c r="H4" s="517"/>
      <c r="I4" s="517"/>
      <c r="J4" s="517"/>
      <c r="K4" s="517"/>
      <c r="L4" s="517"/>
      <c r="M4" s="517"/>
      <c r="N4" s="518"/>
    </row>
    <row r="5" spans="1:14" ht="15" customHeight="1" thickTop="1">
      <c r="A5" s="501" t="s">
        <v>2</v>
      </c>
      <c r="B5" s="16"/>
      <c r="C5" s="503" t="s">
        <v>73</v>
      </c>
      <c r="D5" s="504"/>
      <c r="E5" s="505"/>
      <c r="F5" s="503" t="s">
        <v>74</v>
      </c>
      <c r="G5" s="504"/>
      <c r="H5" s="505"/>
      <c r="I5" s="503" t="s">
        <v>75</v>
      </c>
      <c r="J5" s="504"/>
      <c r="K5" s="505"/>
      <c r="L5" s="503" t="s">
        <v>76</v>
      </c>
      <c r="M5" s="504"/>
      <c r="N5" s="510"/>
    </row>
    <row r="6" spans="1:14" ht="13.5" customHeight="1">
      <c r="A6" s="502"/>
      <c r="B6" s="17"/>
      <c r="C6" s="129" t="s">
        <v>77</v>
      </c>
      <c r="D6" s="129" t="s">
        <v>78</v>
      </c>
      <c r="E6" s="129" t="s">
        <v>79</v>
      </c>
      <c r="F6" s="129" t="s">
        <v>77</v>
      </c>
      <c r="G6" s="129" t="s">
        <v>78</v>
      </c>
      <c r="H6" s="129" t="s">
        <v>79</v>
      </c>
      <c r="I6" s="129" t="s">
        <v>77</v>
      </c>
      <c r="J6" s="129" t="s">
        <v>78</v>
      </c>
      <c r="K6" s="129" t="s">
        <v>79</v>
      </c>
      <c r="L6" s="129" t="s">
        <v>77</v>
      </c>
      <c r="M6" s="129" t="s">
        <v>78</v>
      </c>
      <c r="N6" s="130" t="s">
        <v>79</v>
      </c>
    </row>
    <row r="7" spans="1:14" ht="6.75" customHeight="1">
      <c r="A7" s="24"/>
      <c r="B7" s="25"/>
      <c r="C7" s="26"/>
      <c r="D7" s="26"/>
      <c r="E7" s="26"/>
      <c r="F7" s="26"/>
      <c r="G7" s="27"/>
      <c r="H7" s="27"/>
      <c r="I7" s="28"/>
      <c r="J7" s="27"/>
      <c r="K7" s="27"/>
      <c r="L7" s="26"/>
      <c r="M7" s="26"/>
      <c r="N7" s="29"/>
    </row>
    <row r="8" spans="1:14" ht="11.45" customHeight="1">
      <c r="A8" s="49" t="s">
        <v>3</v>
      </c>
      <c r="B8" s="31"/>
      <c r="C8" s="50">
        <v>14.179071166877161</v>
      </c>
      <c r="D8" s="51">
        <v>12.766492613611094</v>
      </c>
      <c r="E8" s="51">
        <v>15.726010469455003</v>
      </c>
      <c r="F8" s="51">
        <v>12.950601707129239</v>
      </c>
      <c r="G8" s="51">
        <v>9.5885713933468768</v>
      </c>
      <c r="H8" s="52">
        <v>16.540358625744513</v>
      </c>
      <c r="I8" s="51">
        <v>7.8000515566819395</v>
      </c>
      <c r="J8" s="51">
        <v>5.2522056583496797</v>
      </c>
      <c r="K8" s="52">
        <v>11.16450685879286</v>
      </c>
      <c r="L8" s="51">
        <v>7.7667990674528857</v>
      </c>
      <c r="M8" s="51">
        <v>5.2249241754686127</v>
      </c>
      <c r="N8" s="53">
        <v>11.130669403530762</v>
      </c>
    </row>
    <row r="9" spans="1:14" ht="11.45" customHeight="1">
      <c r="A9" s="86" t="s">
        <v>4</v>
      </c>
      <c r="B9" s="31"/>
      <c r="C9" s="54">
        <v>14.283643306151779</v>
      </c>
      <c r="D9" s="55">
        <v>15.807712097553724</v>
      </c>
      <c r="E9" s="55">
        <v>12.495248327334437</v>
      </c>
      <c r="F9" s="55">
        <v>11.165585994915421</v>
      </c>
      <c r="G9" s="55">
        <v>9.4207062171065452</v>
      </c>
      <c r="H9" s="56">
        <v>13.088671638371617</v>
      </c>
      <c r="I9" s="55">
        <v>7.0775859039330902</v>
      </c>
      <c r="J9" s="55">
        <v>5.1848833613196454</v>
      </c>
      <c r="K9" s="56">
        <v>9.6378397914235858</v>
      </c>
      <c r="L9" s="55">
        <v>7.0582182092343988</v>
      </c>
      <c r="M9" s="55">
        <v>5.1789692740166542</v>
      </c>
      <c r="N9" s="57">
        <v>9.6059094075607785</v>
      </c>
    </row>
    <row r="10" spans="1:14" ht="11.45" customHeight="1">
      <c r="A10" s="87" t="s">
        <v>5</v>
      </c>
      <c r="B10" s="31"/>
      <c r="C10" s="96">
        <v>18.853940732120964</v>
      </c>
      <c r="D10" s="97">
        <v>19.224951829211239</v>
      </c>
      <c r="E10" s="97">
        <v>18.429649242659824</v>
      </c>
      <c r="F10" s="97">
        <v>12.950415064865673</v>
      </c>
      <c r="G10" s="97">
        <v>11.475638411743651</v>
      </c>
      <c r="H10" s="98">
        <v>14.572477393802046</v>
      </c>
      <c r="I10" s="97">
        <v>7.5035119716247625</v>
      </c>
      <c r="J10" s="97">
        <v>5.618570823188092</v>
      </c>
      <c r="K10" s="98">
        <v>10.041641452120295</v>
      </c>
      <c r="L10" s="97">
        <v>7.4757652285773766</v>
      </c>
      <c r="M10" s="97">
        <v>5.59479105372729</v>
      </c>
      <c r="N10" s="88">
        <v>10.011745650368264</v>
      </c>
    </row>
    <row r="11" spans="1:14" ht="11.45" customHeight="1">
      <c r="A11" s="41" t="s">
        <v>6</v>
      </c>
      <c r="B11" s="31"/>
      <c r="C11" s="74">
        <v>19.762285788925329</v>
      </c>
      <c r="D11" s="72">
        <v>21.17342542184905</v>
      </c>
      <c r="E11" s="72">
        <v>18.189643875991404</v>
      </c>
      <c r="F11" s="72">
        <v>12.316399411278494</v>
      </c>
      <c r="G11" s="72">
        <v>11.946625724688818</v>
      </c>
      <c r="H11" s="73">
        <v>12.720983042657425</v>
      </c>
      <c r="I11" s="72">
        <v>7.1932117019448496</v>
      </c>
      <c r="J11" s="72">
        <v>5.7253765123947025</v>
      </c>
      <c r="K11" s="73">
        <v>9.1418484438207646</v>
      </c>
      <c r="L11" s="72">
        <v>7.1625056148857595</v>
      </c>
      <c r="M11" s="72">
        <v>5.6945686211422455</v>
      </c>
      <c r="N11" s="75">
        <v>9.1163570472077637</v>
      </c>
    </row>
    <row r="12" spans="1:14" ht="11.45" customHeight="1">
      <c r="A12" s="49" t="s">
        <v>7</v>
      </c>
      <c r="B12" s="31"/>
      <c r="C12" s="50">
        <v>15.609943391036284</v>
      </c>
      <c r="D12" s="51">
        <v>18.318680055841401</v>
      </c>
      <c r="E12" s="51">
        <v>12.375318264171771</v>
      </c>
      <c r="F12" s="51">
        <v>10.766010389224926</v>
      </c>
      <c r="G12" s="51">
        <v>10.828515894792723</v>
      </c>
      <c r="H12" s="52">
        <v>10.697070851332438</v>
      </c>
      <c r="I12" s="51">
        <v>6.672324988686051</v>
      </c>
      <c r="J12" s="51">
        <v>5.3511256147006323</v>
      </c>
      <c r="K12" s="52">
        <v>8.3937347622004381</v>
      </c>
      <c r="L12" s="51">
        <v>6.6504730635892173</v>
      </c>
      <c r="M12" s="51">
        <v>5.3343125709146015</v>
      </c>
      <c r="N12" s="53">
        <v>8.3744680929221857</v>
      </c>
    </row>
    <row r="13" spans="1:14" ht="11.45" customHeight="1">
      <c r="A13" s="86" t="s">
        <v>8</v>
      </c>
      <c r="B13" s="31"/>
      <c r="C13" s="54">
        <v>13.780278548678123</v>
      </c>
      <c r="D13" s="55">
        <v>15.936544757936607</v>
      </c>
      <c r="E13" s="55">
        <v>11.370695919986886</v>
      </c>
      <c r="F13" s="55">
        <v>10.589032531853</v>
      </c>
      <c r="G13" s="55">
        <v>10.777193258019697</v>
      </c>
      <c r="H13" s="56">
        <v>10.384759893588601</v>
      </c>
      <c r="I13" s="55">
        <v>6.8933010029968367</v>
      </c>
      <c r="J13" s="55">
        <v>5.9481234967443832</v>
      </c>
      <c r="K13" s="56">
        <v>8.1155179528171963</v>
      </c>
      <c r="L13" s="55">
        <v>6.8591794634665577</v>
      </c>
      <c r="M13" s="55">
        <v>5.911299201446182</v>
      </c>
      <c r="N13" s="57">
        <v>8.0884067087823261</v>
      </c>
    </row>
    <row r="14" spans="1:14" ht="11.45" customHeight="1">
      <c r="A14" s="87" t="s">
        <v>9</v>
      </c>
      <c r="B14" s="31"/>
      <c r="C14" s="96">
        <v>17.318548087736975</v>
      </c>
      <c r="D14" s="97">
        <v>17.301113965949007</v>
      </c>
      <c r="E14" s="97">
        <v>17.340793503884296</v>
      </c>
      <c r="F14" s="97">
        <v>11.376847977850469</v>
      </c>
      <c r="G14" s="97">
        <v>12.000411130084814</v>
      </c>
      <c r="H14" s="98">
        <v>10.653538115410601</v>
      </c>
      <c r="I14" s="97">
        <v>6.5199823197267115</v>
      </c>
      <c r="J14" s="97">
        <v>5.5337344882119135</v>
      </c>
      <c r="K14" s="98">
        <v>7.8119224726138023</v>
      </c>
      <c r="L14" s="97">
        <v>6.487344329484622</v>
      </c>
      <c r="M14" s="97">
        <v>5.4965129811230833</v>
      </c>
      <c r="N14" s="88">
        <v>7.7904936656581754</v>
      </c>
    </row>
    <row r="15" spans="1:14" ht="11.45" customHeight="1">
      <c r="A15" s="41" t="s">
        <v>10</v>
      </c>
      <c r="B15" s="31"/>
      <c r="C15" s="74">
        <v>16.121647942637836</v>
      </c>
      <c r="D15" s="72">
        <v>14.758563539789789</v>
      </c>
      <c r="E15" s="72">
        <v>17.738923282259183</v>
      </c>
      <c r="F15" s="72">
        <v>9.904003771706634</v>
      </c>
      <c r="G15" s="72">
        <v>10.244446213176854</v>
      </c>
      <c r="H15" s="73">
        <v>9.529913796943168</v>
      </c>
      <c r="I15" s="72">
        <v>6.9765746952393082</v>
      </c>
      <c r="J15" s="72">
        <v>5.423560463200511</v>
      </c>
      <c r="K15" s="73">
        <v>8.9435156206613797</v>
      </c>
      <c r="L15" s="72">
        <v>6.9514108260535608</v>
      </c>
      <c r="M15" s="72">
        <v>5.4021674922682825</v>
      </c>
      <c r="N15" s="75">
        <v>8.9150835389356722</v>
      </c>
    </row>
    <row r="16" spans="1:14" ht="11.45" customHeight="1">
      <c r="A16" s="49" t="s">
        <v>11</v>
      </c>
      <c r="B16" s="31"/>
      <c r="C16" s="50">
        <v>20.889819637011286</v>
      </c>
      <c r="D16" s="51">
        <v>19.855089351695657</v>
      </c>
      <c r="E16" s="51">
        <v>22.199700022380767</v>
      </c>
      <c r="F16" s="51">
        <v>13.299428770336148</v>
      </c>
      <c r="G16" s="51">
        <v>13.069712575350927</v>
      </c>
      <c r="H16" s="52">
        <v>13.559457612500491</v>
      </c>
      <c r="I16" s="51">
        <v>8.2979630646315776</v>
      </c>
      <c r="J16" s="51">
        <v>7.5219010979319307</v>
      </c>
      <c r="K16" s="52">
        <v>9.2782114349622482</v>
      </c>
      <c r="L16" s="51">
        <v>8.2639979412679452</v>
      </c>
      <c r="M16" s="51">
        <v>7.4864532930472736</v>
      </c>
      <c r="N16" s="53">
        <v>9.2475034623201111</v>
      </c>
    </row>
    <row r="17" spans="1:14" ht="11.45" customHeight="1">
      <c r="A17" s="86" t="s">
        <v>12</v>
      </c>
      <c r="B17" s="31"/>
      <c r="C17" s="54">
        <v>17.02016759226688</v>
      </c>
      <c r="D17" s="55">
        <v>15.663759484969823</v>
      </c>
      <c r="E17" s="55">
        <v>18.462875548121637</v>
      </c>
      <c r="F17" s="55">
        <v>11.855249196859678</v>
      </c>
      <c r="G17" s="55">
        <v>12.858957691751886</v>
      </c>
      <c r="H17" s="56">
        <v>10.771020600680197</v>
      </c>
      <c r="I17" s="55">
        <v>7.001191327941851</v>
      </c>
      <c r="J17" s="55">
        <v>7.1254065741356047</v>
      </c>
      <c r="K17" s="56">
        <v>6.8475894173137526</v>
      </c>
      <c r="L17" s="55">
        <v>6.9580464941989444</v>
      </c>
      <c r="M17" s="55">
        <v>7.0701852541082388</v>
      </c>
      <c r="N17" s="57">
        <v>6.8188809521483318</v>
      </c>
    </row>
    <row r="18" spans="1:14" ht="11.45" customHeight="1">
      <c r="A18" s="89" t="s">
        <v>13</v>
      </c>
      <c r="B18" s="31"/>
      <c r="C18" s="62">
        <v>16.15238539229064</v>
      </c>
      <c r="D18" s="63">
        <v>11.955104703483979</v>
      </c>
      <c r="E18" s="63">
        <v>20.854128261390443</v>
      </c>
      <c r="F18" s="63">
        <v>10.412642706907061</v>
      </c>
      <c r="G18" s="63">
        <v>9.3373976779428443</v>
      </c>
      <c r="H18" s="64">
        <v>11.559175804755693</v>
      </c>
      <c r="I18" s="63">
        <v>6.2021569774105778</v>
      </c>
      <c r="J18" s="63">
        <v>5.3113104030120972</v>
      </c>
      <c r="K18" s="64">
        <v>7.2946837260979214</v>
      </c>
      <c r="L18" s="63">
        <v>6.215757241861291</v>
      </c>
      <c r="M18" s="63">
        <v>5.3256360530348452</v>
      </c>
      <c r="N18" s="65">
        <v>7.3122798155840369</v>
      </c>
    </row>
    <row r="19" spans="1:14" ht="11.45" customHeight="1">
      <c r="A19" s="90" t="s">
        <v>14</v>
      </c>
      <c r="B19" s="31"/>
      <c r="C19" s="99">
        <v>12.734709485122576</v>
      </c>
      <c r="D19" s="100">
        <v>10.1722550377998</v>
      </c>
      <c r="E19" s="100">
        <v>15.481786782944782</v>
      </c>
      <c r="F19" s="100">
        <v>10.149740767317345</v>
      </c>
      <c r="G19" s="100">
        <v>8.4014053424147797</v>
      </c>
      <c r="H19" s="101">
        <v>12.028120125789378</v>
      </c>
      <c r="I19" s="100">
        <v>5.9165405060237273</v>
      </c>
      <c r="J19" s="100">
        <v>4.8832304463497413</v>
      </c>
      <c r="K19" s="101">
        <v>7.1764636452713555</v>
      </c>
      <c r="L19" s="100">
        <v>5.9001150314540585</v>
      </c>
      <c r="M19" s="100">
        <v>4.88685843915448</v>
      </c>
      <c r="N19" s="91">
        <v>7.1436659861567264</v>
      </c>
    </row>
    <row r="20" spans="1:14" ht="11.45" customHeight="1">
      <c r="A20" s="49" t="s">
        <v>15</v>
      </c>
      <c r="B20" s="31"/>
      <c r="C20" s="50">
        <v>12.549246299575465</v>
      </c>
      <c r="D20" s="51">
        <v>12.643440793932168</v>
      </c>
      <c r="E20" s="51">
        <v>12.457622385442235</v>
      </c>
      <c r="F20" s="51">
        <v>9.7333709608255283</v>
      </c>
      <c r="G20" s="51">
        <v>9.3144481763186207</v>
      </c>
      <c r="H20" s="52">
        <v>10.163601963810649</v>
      </c>
      <c r="I20" s="51">
        <v>5.8941742588760215</v>
      </c>
      <c r="J20" s="51">
        <v>4.7028169115340228</v>
      </c>
      <c r="K20" s="52">
        <v>7.3236385648124562</v>
      </c>
      <c r="L20" s="51">
        <v>5.8716217995137914</v>
      </c>
      <c r="M20" s="51">
        <v>4.69629796474144</v>
      </c>
      <c r="N20" s="53">
        <v>7.2867203365242155</v>
      </c>
    </row>
    <row r="21" spans="1:14" ht="11.45" customHeight="1">
      <c r="A21" s="86" t="s">
        <v>16</v>
      </c>
      <c r="B21" s="31"/>
      <c r="C21" s="54">
        <v>15.525054292882434</v>
      </c>
      <c r="D21" s="55">
        <v>14.908810471245348</v>
      </c>
      <c r="E21" s="55">
        <v>16.159029004728044</v>
      </c>
      <c r="F21" s="55">
        <v>11.112605663395657</v>
      </c>
      <c r="G21" s="55">
        <v>9.0999470089790382</v>
      </c>
      <c r="H21" s="56">
        <v>13.259292048501598</v>
      </c>
      <c r="I21" s="55">
        <v>6.9504831811140102</v>
      </c>
      <c r="J21" s="55">
        <v>5.391922205758374</v>
      </c>
      <c r="K21" s="56">
        <v>8.824496945010635</v>
      </c>
      <c r="L21" s="55">
        <v>6.9085793050555431</v>
      </c>
      <c r="M21" s="55">
        <v>5.3590751903953127</v>
      </c>
      <c r="N21" s="57">
        <v>8.7846959198261843</v>
      </c>
    </row>
    <row r="22" spans="1:14" ht="11.45" customHeight="1">
      <c r="A22" s="87" t="s">
        <v>17</v>
      </c>
      <c r="B22" s="31"/>
      <c r="C22" s="96">
        <v>13.164422139499109</v>
      </c>
      <c r="D22" s="97">
        <v>11.369716401683009</v>
      </c>
      <c r="E22" s="97">
        <v>15.008008548029675</v>
      </c>
      <c r="F22" s="97">
        <v>10.383364684200544</v>
      </c>
      <c r="G22" s="97">
        <v>7.5240831768093424</v>
      </c>
      <c r="H22" s="98">
        <v>13.435807538558983</v>
      </c>
      <c r="I22" s="97">
        <v>6.0158879707339006</v>
      </c>
      <c r="J22" s="97">
        <v>3.8917342176879992</v>
      </c>
      <c r="K22" s="98">
        <v>8.6322474725993921</v>
      </c>
      <c r="L22" s="97">
        <v>5.9660636448977913</v>
      </c>
      <c r="M22" s="97">
        <v>3.8466387528946768</v>
      </c>
      <c r="N22" s="88">
        <v>8.5961619072473994</v>
      </c>
    </row>
    <row r="23" spans="1:14" ht="11.45" customHeight="1">
      <c r="A23" s="41" t="s">
        <v>18</v>
      </c>
      <c r="B23" s="31"/>
      <c r="C23" s="74">
        <v>17.328860862971428</v>
      </c>
      <c r="D23" s="72">
        <v>14.30812351124769</v>
      </c>
      <c r="E23" s="72">
        <v>20.5789349013383</v>
      </c>
      <c r="F23" s="72">
        <v>12.309057149596409</v>
      </c>
      <c r="G23" s="72">
        <v>11.13362786420246</v>
      </c>
      <c r="H23" s="73">
        <v>13.567027691085139</v>
      </c>
      <c r="I23" s="72">
        <v>6.4841159500928836</v>
      </c>
      <c r="J23" s="72">
        <v>4.6932633923146181</v>
      </c>
      <c r="K23" s="73">
        <v>8.6219057749928538</v>
      </c>
      <c r="L23" s="72">
        <v>6.4557070244697909</v>
      </c>
      <c r="M23" s="72">
        <v>4.6836569412589437</v>
      </c>
      <c r="N23" s="75">
        <v>8.5849895253673463</v>
      </c>
    </row>
    <row r="24" spans="1:14" ht="11.45" customHeight="1">
      <c r="A24" s="49" t="s">
        <v>19</v>
      </c>
      <c r="B24" s="31"/>
      <c r="C24" s="50">
        <v>15.697957234501743</v>
      </c>
      <c r="D24" s="51">
        <v>11.568336303131241</v>
      </c>
      <c r="E24" s="51">
        <v>20.335124610455182</v>
      </c>
      <c r="F24" s="51">
        <v>10.954792690465341</v>
      </c>
      <c r="G24" s="51">
        <v>8.8398927612117522</v>
      </c>
      <c r="H24" s="52">
        <v>13.214326627320455</v>
      </c>
      <c r="I24" s="51">
        <v>6.4851420964432371</v>
      </c>
      <c r="J24" s="51">
        <v>4.8630552097312831</v>
      </c>
      <c r="K24" s="52">
        <v>8.4277939958380284</v>
      </c>
      <c r="L24" s="51">
        <v>6.4340431036674168</v>
      </c>
      <c r="M24" s="51">
        <v>4.8140457103751366</v>
      </c>
      <c r="N24" s="53">
        <v>8.383687174103887</v>
      </c>
    </row>
    <row r="25" spans="1:14" ht="11.45" customHeight="1">
      <c r="A25" s="86" t="s">
        <v>20</v>
      </c>
      <c r="B25" s="31"/>
      <c r="C25" s="54">
        <v>17.904391070346211</v>
      </c>
      <c r="D25" s="55">
        <v>14.509400055377048</v>
      </c>
      <c r="E25" s="55">
        <v>21.853371887009782</v>
      </c>
      <c r="F25" s="55">
        <v>10.922394180867432</v>
      </c>
      <c r="G25" s="55">
        <v>9.5681847308133996</v>
      </c>
      <c r="H25" s="56">
        <v>12.425743598046719</v>
      </c>
      <c r="I25" s="55">
        <v>6.2152187923705835</v>
      </c>
      <c r="J25" s="55">
        <v>5.390978654731577</v>
      </c>
      <c r="K25" s="56">
        <v>7.2239097349991166</v>
      </c>
      <c r="L25" s="55">
        <v>6.170186528398343</v>
      </c>
      <c r="M25" s="55">
        <v>5.3369281852994561</v>
      </c>
      <c r="N25" s="57">
        <v>7.1963050865074356</v>
      </c>
    </row>
    <row r="26" spans="1:14" ht="11.45" customHeight="1">
      <c r="A26" s="87" t="s">
        <v>21</v>
      </c>
      <c r="B26" s="31"/>
      <c r="C26" s="96">
        <v>17.014079784986684</v>
      </c>
      <c r="D26" s="97">
        <v>12.223529613557222</v>
      </c>
      <c r="E26" s="97">
        <v>21.695889365834148</v>
      </c>
      <c r="F26" s="97">
        <v>10.373343595693331</v>
      </c>
      <c r="G26" s="97">
        <v>7.2517861458490049</v>
      </c>
      <c r="H26" s="98">
        <v>13.58032082081024</v>
      </c>
      <c r="I26" s="97">
        <v>6.0139661220388811</v>
      </c>
      <c r="J26" s="97">
        <v>4.1879620333970049</v>
      </c>
      <c r="K26" s="98">
        <v>8.1949999392815336</v>
      </c>
      <c r="L26" s="97">
        <v>5.9689654264838916</v>
      </c>
      <c r="M26" s="97">
        <v>4.144068904586641</v>
      </c>
      <c r="N26" s="88">
        <v>8.1632213765018307</v>
      </c>
    </row>
    <row r="27" spans="1:14" ht="11.45" customHeight="1">
      <c r="A27" s="41" t="s">
        <v>22</v>
      </c>
      <c r="B27" s="31"/>
      <c r="C27" s="74">
        <v>16.380554695166339</v>
      </c>
      <c r="D27" s="72">
        <v>15.107525078583448</v>
      </c>
      <c r="E27" s="72">
        <v>17.741059145510416</v>
      </c>
      <c r="F27" s="72">
        <v>11.20423168243253</v>
      </c>
      <c r="G27" s="72">
        <v>10.347915659479986</v>
      </c>
      <c r="H27" s="73">
        <v>12.112523753866215</v>
      </c>
      <c r="I27" s="72">
        <v>6.4530982615411183</v>
      </c>
      <c r="J27" s="72">
        <v>5.4206440507114779</v>
      </c>
      <c r="K27" s="73">
        <v>7.6790706776659174</v>
      </c>
      <c r="L27" s="72">
        <v>6.3987586429722558</v>
      </c>
      <c r="M27" s="72">
        <v>5.3712435644781431</v>
      </c>
      <c r="N27" s="75">
        <v>7.6207334529472339</v>
      </c>
    </row>
    <row r="28" spans="1:14" ht="11.45" customHeight="1">
      <c r="A28" s="49" t="s">
        <v>23</v>
      </c>
      <c r="B28" s="31"/>
      <c r="C28" s="50">
        <v>20.529858297845038</v>
      </c>
      <c r="D28" s="51">
        <v>19.617335317662622</v>
      </c>
      <c r="E28" s="51">
        <v>21.513955225301562</v>
      </c>
      <c r="F28" s="51">
        <v>13.232324383144217</v>
      </c>
      <c r="G28" s="51">
        <v>12.322983301180686</v>
      </c>
      <c r="H28" s="52">
        <v>14.195223043118828</v>
      </c>
      <c r="I28" s="51">
        <v>7.4529540573565649</v>
      </c>
      <c r="J28" s="51">
        <v>6.1569333201678278</v>
      </c>
      <c r="K28" s="52">
        <v>8.99</v>
      </c>
      <c r="L28" s="51">
        <v>7.3912318744774215</v>
      </c>
      <c r="M28" s="51">
        <v>6.1038031009371743</v>
      </c>
      <c r="N28" s="53">
        <v>8.9242079178246971</v>
      </c>
    </row>
    <row r="29" spans="1:14" ht="11.45" customHeight="1">
      <c r="A29" s="86" t="s">
        <v>24</v>
      </c>
      <c r="B29" s="31"/>
      <c r="C29" s="54">
        <v>20.880511845869879</v>
      </c>
      <c r="D29" s="55">
        <v>17.806328366503411</v>
      </c>
      <c r="E29" s="55">
        <v>24.166222583057561</v>
      </c>
      <c r="F29" s="55">
        <v>14.120278312829008</v>
      </c>
      <c r="G29" s="55">
        <v>12.583783438514629</v>
      </c>
      <c r="H29" s="56">
        <v>15.736161968419053</v>
      </c>
      <c r="I29" s="55">
        <v>8.7167978630982113</v>
      </c>
      <c r="J29" s="55">
        <v>7.7474563195019774</v>
      </c>
      <c r="K29" s="56">
        <v>9.86</v>
      </c>
      <c r="L29" s="55">
        <v>8.6672905767657777</v>
      </c>
      <c r="M29" s="55">
        <v>7.72179520384773</v>
      </c>
      <c r="N29" s="57">
        <v>9.7867865034202026</v>
      </c>
    </row>
    <row r="30" spans="1:14" ht="11.45" customHeight="1">
      <c r="A30" s="87" t="s">
        <v>25</v>
      </c>
      <c r="B30" s="31"/>
      <c r="C30" s="96">
        <v>19.318567400628346</v>
      </c>
      <c r="D30" s="97">
        <v>19.668694644494497</v>
      </c>
      <c r="E30" s="97">
        <v>18.917831355274508</v>
      </c>
      <c r="F30" s="97">
        <v>14.025327582038809</v>
      </c>
      <c r="G30" s="97">
        <v>14.455743324079789</v>
      </c>
      <c r="H30" s="98">
        <v>13.555388879146928</v>
      </c>
      <c r="I30" s="97">
        <v>8.3976499547139625</v>
      </c>
      <c r="J30" s="97">
        <v>8.282460358219117</v>
      </c>
      <c r="K30" s="98">
        <v>8.5399999999999991</v>
      </c>
      <c r="L30" s="97">
        <v>8.3224751421846239</v>
      </c>
      <c r="M30" s="97">
        <v>8.2002149267899451</v>
      </c>
      <c r="N30" s="88">
        <v>8.4700791149978407</v>
      </c>
    </row>
    <row r="31" spans="1:14" ht="11.45" customHeight="1">
      <c r="A31" s="41" t="s">
        <v>26</v>
      </c>
      <c r="B31" s="31"/>
      <c r="C31" s="74">
        <v>22.349686781841527</v>
      </c>
      <c r="D31" s="72">
        <v>23.986882318348222</v>
      </c>
      <c r="E31" s="72">
        <v>20.446166118826646</v>
      </c>
      <c r="F31" s="72">
        <v>15.286637646688899</v>
      </c>
      <c r="G31" s="72">
        <v>17.535126045834811</v>
      </c>
      <c r="H31" s="73">
        <v>12.892219996968269</v>
      </c>
      <c r="I31" s="72">
        <v>10.086024992805356</v>
      </c>
      <c r="J31" s="72">
        <v>9.4083353127494789</v>
      </c>
      <c r="K31" s="73">
        <v>10.86</v>
      </c>
      <c r="L31" s="72">
        <v>10.023556507103697</v>
      </c>
      <c r="M31" s="72">
        <v>9.3309742764991928</v>
      </c>
      <c r="N31" s="75">
        <v>10.822215036953978</v>
      </c>
    </row>
    <row r="32" spans="1:14" ht="11.45" customHeight="1">
      <c r="A32" s="49" t="s">
        <v>27</v>
      </c>
      <c r="B32" s="31"/>
      <c r="C32" s="50">
        <v>28.314025798622552</v>
      </c>
      <c r="D32" s="51">
        <v>25.690058687862017</v>
      </c>
      <c r="E32" s="51">
        <v>31.248278375030772</v>
      </c>
      <c r="F32" s="51">
        <v>20.83690991056336</v>
      </c>
      <c r="G32" s="51">
        <v>19.937136944112659</v>
      </c>
      <c r="H32" s="52">
        <v>21.817950314089067</v>
      </c>
      <c r="I32" s="51">
        <v>13.471388450473293</v>
      </c>
      <c r="J32" s="51">
        <v>13.276178904142114</v>
      </c>
      <c r="K32" s="52">
        <v>13.7</v>
      </c>
      <c r="L32" s="51">
        <v>13.364952688779107</v>
      </c>
      <c r="M32" s="51">
        <v>13.146206411847219</v>
      </c>
      <c r="N32" s="53">
        <v>13.617144252511256</v>
      </c>
    </row>
    <row r="33" spans="1:14" ht="11.45" customHeight="1">
      <c r="A33" s="86" t="s">
        <v>28</v>
      </c>
      <c r="B33" s="31"/>
      <c r="C33" s="54">
        <v>36.260025784196358</v>
      </c>
      <c r="D33" s="55">
        <v>40.479877268132078</v>
      </c>
      <c r="E33" s="55">
        <v>31.646703253703791</v>
      </c>
      <c r="F33" s="55">
        <v>23.052130185592819</v>
      </c>
      <c r="G33" s="55">
        <v>25.279840251144719</v>
      </c>
      <c r="H33" s="56">
        <v>20.671190730147611</v>
      </c>
      <c r="I33" s="55">
        <v>13.501708943088492</v>
      </c>
      <c r="J33" s="55">
        <v>14.042526654349205</v>
      </c>
      <c r="K33" s="56">
        <v>12.88</v>
      </c>
      <c r="L33" s="55">
        <v>13.40395484299327</v>
      </c>
      <c r="M33" s="55">
        <v>13.915679981755925</v>
      </c>
      <c r="N33" s="57">
        <v>12.80869538492794</v>
      </c>
    </row>
    <row r="34" spans="1:14" ht="11.45" customHeight="1">
      <c r="A34" s="89" t="s">
        <v>29</v>
      </c>
      <c r="B34" s="31"/>
      <c r="C34" s="62">
        <v>39.016085526191539</v>
      </c>
      <c r="D34" s="63">
        <v>43.12582029932657</v>
      </c>
      <c r="E34" s="63">
        <v>34.475853432398999</v>
      </c>
      <c r="F34" s="63">
        <v>24.466989771403814</v>
      </c>
      <c r="G34" s="63">
        <v>26.888700403810248</v>
      </c>
      <c r="H34" s="64">
        <v>21.919520330992992</v>
      </c>
      <c r="I34" s="63">
        <v>14.28550271485954</v>
      </c>
      <c r="J34" s="63">
        <v>14.430588772152632</v>
      </c>
      <c r="K34" s="64">
        <v>14.12</v>
      </c>
      <c r="L34" s="63">
        <v>14.1793140588791</v>
      </c>
      <c r="M34" s="63">
        <v>14.306151809374754</v>
      </c>
      <c r="N34" s="65">
        <v>14.034437793518048</v>
      </c>
    </row>
    <row r="35" spans="1:14" ht="11.45" customHeight="1">
      <c r="A35" s="41" t="s">
        <v>30</v>
      </c>
      <c r="B35" s="31"/>
      <c r="C35" s="74">
        <v>33.214179132045224</v>
      </c>
      <c r="D35" s="72">
        <v>35.908165300290527</v>
      </c>
      <c r="E35" s="72">
        <v>29.940280989441892</v>
      </c>
      <c r="F35" s="72">
        <v>23.822185840728171</v>
      </c>
      <c r="G35" s="72">
        <v>25.193501129057104</v>
      </c>
      <c r="H35" s="73">
        <v>22.329150343501951</v>
      </c>
      <c r="I35" s="72">
        <v>14.563034423368629</v>
      </c>
      <c r="J35" s="72">
        <v>14.369906024710458</v>
      </c>
      <c r="K35" s="73">
        <v>14.78</v>
      </c>
      <c r="L35" s="81">
        <v>14.48335265934317</v>
      </c>
      <c r="M35" s="81">
        <v>14.287025447211583</v>
      </c>
      <c r="N35" s="83">
        <v>14.708750270695344</v>
      </c>
    </row>
    <row r="36" spans="1:14" ht="11.45" customHeight="1">
      <c r="A36" s="49" t="s">
        <v>81</v>
      </c>
      <c r="B36" s="31"/>
      <c r="C36" s="50">
        <v>33.931713753097242</v>
      </c>
      <c r="D36" s="51">
        <v>37.167129457719611</v>
      </c>
      <c r="E36" s="51">
        <v>30.352089380812586</v>
      </c>
      <c r="F36" s="51">
        <v>25.541941532122465</v>
      </c>
      <c r="G36" s="51">
        <v>27.256768605593429</v>
      </c>
      <c r="H36" s="52">
        <v>23.790569339535431</v>
      </c>
      <c r="I36" s="51">
        <v>15.992018031551465</v>
      </c>
      <c r="J36" s="51">
        <v>16.174905198727643</v>
      </c>
      <c r="K36" s="52">
        <v>15.79</v>
      </c>
      <c r="L36" s="51">
        <v>15.890871086210142</v>
      </c>
      <c r="M36" s="51">
        <v>16.058159221977014</v>
      </c>
      <c r="N36" s="53">
        <v>15.704162517199615</v>
      </c>
    </row>
    <row r="37" spans="1:14" ht="11.45" customHeight="1">
      <c r="A37" s="86" t="s">
        <v>31</v>
      </c>
      <c r="B37" s="31"/>
      <c r="C37" s="54">
        <v>37.048698132464473</v>
      </c>
      <c r="D37" s="55">
        <v>39.672732105073237</v>
      </c>
      <c r="E37" s="55">
        <v>33.936643476630053</v>
      </c>
      <c r="F37" s="55">
        <v>26.157184791156187</v>
      </c>
      <c r="G37" s="55">
        <v>28.743073234955379</v>
      </c>
      <c r="H37" s="56">
        <v>23.433347140404457</v>
      </c>
      <c r="I37" s="55">
        <v>16.272919780425024</v>
      </c>
      <c r="J37" s="55">
        <v>16.11716032846325</v>
      </c>
      <c r="K37" s="56">
        <v>16.45</v>
      </c>
      <c r="L37" s="55">
        <v>16.177543496777009</v>
      </c>
      <c r="M37" s="55">
        <v>16.006246196891766</v>
      </c>
      <c r="N37" s="57">
        <v>16.371871433686568</v>
      </c>
    </row>
    <row r="38" spans="1:14" ht="11.45" customHeight="1">
      <c r="A38" s="89" t="s">
        <v>32</v>
      </c>
      <c r="B38" s="31"/>
      <c r="C38" s="62">
        <v>37.808921891041358</v>
      </c>
      <c r="D38" s="63">
        <v>37.09591035511832</v>
      </c>
      <c r="E38" s="63">
        <v>38.538522530032878</v>
      </c>
      <c r="F38" s="63">
        <v>27.369197945262766</v>
      </c>
      <c r="G38" s="63">
        <v>28.140610480559857</v>
      </c>
      <c r="H38" s="64">
        <v>26.614913049714858</v>
      </c>
      <c r="I38" s="63">
        <v>15.878823057252726</v>
      </c>
      <c r="J38" s="63">
        <v>15.211936196901876</v>
      </c>
      <c r="K38" s="64">
        <v>16.62</v>
      </c>
      <c r="L38" s="63">
        <v>15.764804648850102</v>
      </c>
      <c r="M38" s="63">
        <v>15.06436561958953</v>
      </c>
      <c r="N38" s="65">
        <v>16.542442753756053</v>
      </c>
    </row>
    <row r="39" spans="1:14" ht="11.45" customHeight="1">
      <c r="A39" s="41" t="s">
        <v>33</v>
      </c>
      <c r="B39" s="31"/>
      <c r="C39" s="74">
        <v>39.668065823692245</v>
      </c>
      <c r="D39" s="72">
        <v>41.362635451157509</v>
      </c>
      <c r="E39" s="72">
        <v>37.840442450678736</v>
      </c>
      <c r="F39" s="72">
        <v>26.145213591727188</v>
      </c>
      <c r="G39" s="72">
        <v>27.302698447311727</v>
      </c>
      <c r="H39" s="73">
        <v>24.96972329791571</v>
      </c>
      <c r="I39" s="72">
        <v>15.673183992471515</v>
      </c>
      <c r="J39" s="72">
        <v>15.294714080169026</v>
      </c>
      <c r="K39" s="73">
        <v>16.09</v>
      </c>
      <c r="L39" s="81">
        <v>15.542916245418901</v>
      </c>
      <c r="M39" s="81">
        <v>15.16429731000418</v>
      </c>
      <c r="N39" s="83">
        <v>15.960830531666918</v>
      </c>
    </row>
    <row r="40" spans="1:14" ht="11.45" customHeight="1">
      <c r="A40" s="49" t="s">
        <v>82</v>
      </c>
      <c r="B40" s="31"/>
      <c r="C40" s="50">
        <v>36.583429976543187</v>
      </c>
      <c r="D40" s="51">
        <v>38.349893978268746</v>
      </c>
      <c r="E40" s="51">
        <v>34.706469206508025</v>
      </c>
      <c r="F40" s="51">
        <v>25.45397611892394</v>
      </c>
      <c r="G40" s="51">
        <v>26.329292432925516</v>
      </c>
      <c r="H40" s="52">
        <v>24.569189773616387</v>
      </c>
      <c r="I40" s="51">
        <v>15.271166697395881</v>
      </c>
      <c r="J40" s="51">
        <v>14.759768314551556</v>
      </c>
      <c r="K40" s="52">
        <v>15.837792822546467</v>
      </c>
      <c r="L40" s="51">
        <v>15.179694773337603</v>
      </c>
      <c r="M40" s="51">
        <v>14.678935913415975</v>
      </c>
      <c r="N40" s="53">
        <v>15.735018698098395</v>
      </c>
    </row>
    <row r="41" spans="1:14" ht="11.45" customHeight="1">
      <c r="A41" s="86" t="s">
        <v>34</v>
      </c>
      <c r="B41" s="31"/>
      <c r="C41" s="54">
        <v>40.649639391466266</v>
      </c>
      <c r="D41" s="55">
        <v>43.869556460076247</v>
      </c>
      <c r="E41" s="55">
        <v>37.313415683405559</v>
      </c>
      <c r="F41" s="55">
        <v>27.016768984199423</v>
      </c>
      <c r="G41" s="55">
        <v>29.100798175855186</v>
      </c>
      <c r="H41" s="56">
        <v>24.903195171865217</v>
      </c>
      <c r="I41" s="55">
        <v>15.700896764958296</v>
      </c>
      <c r="J41" s="55">
        <v>16.436730331698101</v>
      </c>
      <c r="K41" s="56">
        <v>14.889948942935254</v>
      </c>
      <c r="L41" s="55">
        <v>15.61777488777515</v>
      </c>
      <c r="M41" s="55">
        <v>16.342156968130993</v>
      </c>
      <c r="N41" s="57">
        <v>14.817404647332262</v>
      </c>
    </row>
    <row r="42" spans="1:14" ht="11.45" customHeight="1">
      <c r="A42" s="89" t="s">
        <v>35</v>
      </c>
      <c r="B42" s="31"/>
      <c r="C42" s="62">
        <v>43.03832306325257</v>
      </c>
      <c r="D42" s="63">
        <v>42.228324490890671</v>
      </c>
      <c r="E42" s="63">
        <v>43.903381461778501</v>
      </c>
      <c r="F42" s="63">
        <v>28.724040522275967</v>
      </c>
      <c r="G42" s="63">
        <v>28.88053736198896</v>
      </c>
      <c r="H42" s="64">
        <v>28.56440567245107</v>
      </c>
      <c r="I42" s="63">
        <v>16.68528012046264</v>
      </c>
      <c r="J42" s="63">
        <v>16.137069866276427</v>
      </c>
      <c r="K42" s="64">
        <v>17.298160967458035</v>
      </c>
      <c r="L42" s="63">
        <v>16.587963824538743</v>
      </c>
      <c r="M42" s="63">
        <v>16.056185251633107</v>
      </c>
      <c r="N42" s="65">
        <v>17.18260966938216</v>
      </c>
    </row>
    <row r="43" spans="1:14" ht="11.45" customHeight="1">
      <c r="A43" s="92" t="s">
        <v>36</v>
      </c>
      <c r="B43" s="31"/>
      <c r="C43" s="105">
        <v>43.145985193233408</v>
      </c>
      <c r="D43" s="102">
        <v>44.651271785583795</v>
      </c>
      <c r="E43" s="102">
        <v>41.512269602784393</v>
      </c>
      <c r="F43" s="102">
        <v>29.097616669718537</v>
      </c>
      <c r="G43" s="102">
        <v>31.035726814333678</v>
      </c>
      <c r="H43" s="103">
        <v>27.076092004213081</v>
      </c>
      <c r="I43" s="102">
        <v>18.094897931140146</v>
      </c>
      <c r="J43" s="102">
        <v>18.666673245301201</v>
      </c>
      <c r="K43" s="103">
        <v>17.460184243714099</v>
      </c>
      <c r="L43" s="104">
        <v>17.960444154258294</v>
      </c>
      <c r="M43" s="104">
        <v>18.503670759709106</v>
      </c>
      <c r="N43" s="106">
        <v>17.355748222380523</v>
      </c>
    </row>
    <row r="44" spans="1:14" ht="11.45" customHeight="1">
      <c r="A44" s="49" t="s">
        <v>83</v>
      </c>
      <c r="B44" s="31"/>
      <c r="C44" s="50">
        <v>49.873698392459261</v>
      </c>
      <c r="D44" s="51">
        <v>55.109864689635863</v>
      </c>
      <c r="E44" s="51">
        <v>44.343771329447016</v>
      </c>
      <c r="F44" s="51">
        <v>31.31804323449493</v>
      </c>
      <c r="G44" s="51">
        <v>35.728361845819627</v>
      </c>
      <c r="H44" s="52">
        <v>26.703218780276671</v>
      </c>
      <c r="I44" s="51">
        <v>18.278666166283838</v>
      </c>
      <c r="J44" s="51">
        <v>19.180370025342906</v>
      </c>
      <c r="K44" s="52">
        <v>17.304483963663955</v>
      </c>
      <c r="L44" s="51">
        <v>18.148021536756403</v>
      </c>
      <c r="M44" s="51">
        <v>19.021843134630927</v>
      </c>
      <c r="N44" s="53">
        <v>17.203980562663375</v>
      </c>
    </row>
    <row r="45" spans="1:14" ht="11.45" customHeight="1">
      <c r="A45" s="86" t="s">
        <v>37</v>
      </c>
      <c r="B45" s="31"/>
      <c r="C45" s="54">
        <v>44.11302978058918</v>
      </c>
      <c r="D45" s="55">
        <v>49.176601803758643</v>
      </c>
      <c r="E45" s="55">
        <v>39.062627795165575</v>
      </c>
      <c r="F45" s="55">
        <v>30.334904778337012</v>
      </c>
      <c r="G45" s="55">
        <v>34.423346537079048</v>
      </c>
      <c r="H45" s="56">
        <v>26.17258183677923</v>
      </c>
      <c r="I45" s="55">
        <v>18.578991457755063</v>
      </c>
      <c r="J45" s="55">
        <v>19.282931322907242</v>
      </c>
      <c r="K45" s="56">
        <v>17.824185271096372</v>
      </c>
      <c r="L45" s="55">
        <v>18.42031508515543</v>
      </c>
      <c r="M45" s="55">
        <v>19.11713190006467</v>
      </c>
      <c r="N45" s="57">
        <v>17.669951591762011</v>
      </c>
    </row>
    <row r="46" spans="1:14" ht="11.45" customHeight="1">
      <c r="A46" s="89" t="s">
        <v>38</v>
      </c>
      <c r="B46" s="31"/>
      <c r="C46" s="62">
        <v>49.150578465802369</v>
      </c>
      <c r="D46" s="63">
        <v>51.870345835918506</v>
      </c>
      <c r="E46" s="63">
        <v>46.102122986194026</v>
      </c>
      <c r="F46" s="63">
        <v>31.87298911881765</v>
      </c>
      <c r="G46" s="63">
        <v>34.917225299709358</v>
      </c>
      <c r="H46" s="64">
        <v>28.688172377755908</v>
      </c>
      <c r="I46" s="63">
        <v>18.409437620768866</v>
      </c>
      <c r="J46" s="63">
        <v>18.71206911595737</v>
      </c>
      <c r="K46" s="64">
        <v>18.083733819283719</v>
      </c>
      <c r="L46" s="63">
        <v>18.232663081569047</v>
      </c>
      <c r="M46" s="63">
        <v>18.489876566786165</v>
      </c>
      <c r="N46" s="65">
        <v>17.954262212318664</v>
      </c>
    </row>
    <row r="47" spans="1:14" ht="11.45" customHeight="1">
      <c r="A47" s="92" t="s">
        <v>39</v>
      </c>
      <c r="B47" s="31"/>
      <c r="C47" s="105">
        <v>49.091448715032982</v>
      </c>
      <c r="D47" s="102">
        <v>53.05569415373423</v>
      </c>
      <c r="E47" s="102">
        <v>44.693838958229918</v>
      </c>
      <c r="F47" s="102">
        <v>34.898102983232079</v>
      </c>
      <c r="G47" s="102">
        <v>37.560690331278828</v>
      </c>
      <c r="H47" s="103">
        <v>32.103103591772594</v>
      </c>
      <c r="I47" s="102">
        <v>19.461992113840925</v>
      </c>
      <c r="J47" s="102">
        <v>20.006616938755602</v>
      </c>
      <c r="K47" s="103">
        <v>18.879844274015095</v>
      </c>
      <c r="L47" s="104">
        <v>19.317777850782853</v>
      </c>
      <c r="M47" s="104">
        <v>19.787777165530226</v>
      </c>
      <c r="N47" s="106">
        <v>18.812090051546392</v>
      </c>
    </row>
    <row r="48" spans="1:14" ht="11.45" customHeight="1">
      <c r="A48" s="49" t="s">
        <v>40</v>
      </c>
      <c r="B48" s="31"/>
      <c r="C48" s="50">
        <v>48.16142439205116</v>
      </c>
      <c r="D48" s="51">
        <v>53.554953574900892</v>
      </c>
      <c r="E48" s="51">
        <v>42.658904695614638</v>
      </c>
      <c r="F48" s="51">
        <v>33.112569947513435</v>
      </c>
      <c r="G48" s="51">
        <v>34.115450845850376</v>
      </c>
      <c r="H48" s="52">
        <v>32.133939761835521</v>
      </c>
      <c r="I48" s="51">
        <v>20.10026531501347</v>
      </c>
      <c r="J48" s="51">
        <v>20.107842282349313</v>
      </c>
      <c r="K48" s="52">
        <v>20.092312357565504</v>
      </c>
      <c r="L48" s="51">
        <v>19.989434687530778</v>
      </c>
      <c r="M48" s="51">
        <v>19.968611050652463</v>
      </c>
      <c r="N48" s="53">
        <v>20.011499139811857</v>
      </c>
    </row>
    <row r="49" spans="1:14" ht="11.45" customHeight="1">
      <c r="A49" s="86" t="s">
        <v>41</v>
      </c>
      <c r="B49" s="31"/>
      <c r="C49" s="54">
        <v>45.523381465196941</v>
      </c>
      <c r="D49" s="55">
        <v>47.560720166543973</v>
      </c>
      <c r="E49" s="55">
        <v>43.360216010721167</v>
      </c>
      <c r="F49" s="55">
        <v>31.421138341127286</v>
      </c>
      <c r="G49" s="55">
        <v>32.033116586358268</v>
      </c>
      <c r="H49" s="56">
        <v>30.796351259298298</v>
      </c>
      <c r="I49" s="55">
        <v>19.274282136658901</v>
      </c>
      <c r="J49" s="55">
        <v>18.842647890020729</v>
      </c>
      <c r="K49" s="56">
        <v>19.73808634353659</v>
      </c>
      <c r="L49" s="55">
        <v>19.20342423593565</v>
      </c>
      <c r="M49" s="55">
        <v>18.753176899991008</v>
      </c>
      <c r="N49" s="57">
        <v>19.688968579140944</v>
      </c>
    </row>
    <row r="50" spans="1:14" ht="11.45" customHeight="1">
      <c r="A50" s="89" t="s">
        <v>42</v>
      </c>
      <c r="B50" s="31"/>
      <c r="C50" s="62">
        <v>50.382675650196404</v>
      </c>
      <c r="D50" s="63">
        <v>46.960437547753571</v>
      </c>
      <c r="E50" s="63">
        <v>54.122667832303634</v>
      </c>
      <c r="F50" s="63">
        <v>32.045282394943655</v>
      </c>
      <c r="G50" s="63">
        <v>31.092763508420283</v>
      </c>
      <c r="H50" s="64">
        <v>33.023937584399015</v>
      </c>
      <c r="I50" s="63">
        <v>19.457349314349397</v>
      </c>
      <c r="J50" s="63">
        <v>18.799383086880496</v>
      </c>
      <c r="K50" s="64">
        <v>20.170444559656282</v>
      </c>
      <c r="L50" s="63">
        <v>19.411211759589857</v>
      </c>
      <c r="M50" s="63">
        <v>18.728270656649141</v>
      </c>
      <c r="N50" s="65">
        <v>20.154476242820419</v>
      </c>
    </row>
    <row r="51" spans="1:14" ht="11.45" customHeight="1">
      <c r="A51" s="92" t="s">
        <v>43</v>
      </c>
      <c r="B51" s="31"/>
      <c r="C51" s="105">
        <v>51.181722473743555</v>
      </c>
      <c r="D51" s="102">
        <v>47.913943811717459</v>
      </c>
      <c r="E51" s="102">
        <v>54.480468151477062</v>
      </c>
      <c r="F51" s="102">
        <v>33.700200269635431</v>
      </c>
      <c r="G51" s="102">
        <v>33.960338608874594</v>
      </c>
      <c r="H51" s="103">
        <v>33.444657904817468</v>
      </c>
      <c r="I51" s="102">
        <v>20.448497582420373</v>
      </c>
      <c r="J51" s="102">
        <v>19.451204901343647</v>
      </c>
      <c r="K51" s="103">
        <v>21.503309025583434</v>
      </c>
      <c r="L51" s="102">
        <v>20.451164878807763</v>
      </c>
      <c r="M51" s="102">
        <v>19.431994308392742</v>
      </c>
      <c r="N51" s="93">
        <v>21.528143246071686</v>
      </c>
    </row>
    <row r="52" spans="1:14" ht="11.45" customHeight="1">
      <c r="A52" s="49" t="s">
        <v>44</v>
      </c>
      <c r="B52" s="31"/>
      <c r="C52" s="50">
        <v>54.089403190168639</v>
      </c>
      <c r="D52" s="51">
        <v>51.303871225415826</v>
      </c>
      <c r="E52" s="51">
        <v>56.972543505168026</v>
      </c>
      <c r="F52" s="51">
        <v>35.506392624236589</v>
      </c>
      <c r="G52" s="51">
        <v>33.382326380452717</v>
      </c>
      <c r="H52" s="52">
        <v>37.607979725001954</v>
      </c>
      <c r="I52" s="51">
        <v>20.495328687568616</v>
      </c>
      <c r="J52" s="51">
        <v>19.059426237263416</v>
      </c>
      <c r="K52" s="52">
        <v>22.019883279783564</v>
      </c>
      <c r="L52" s="51">
        <v>20.4331620866493</v>
      </c>
      <c r="M52" s="51">
        <v>19.019716680224491</v>
      </c>
      <c r="N52" s="53">
        <v>21.932300188224332</v>
      </c>
    </row>
    <row r="53" spans="1:14" ht="11.45" customHeight="1">
      <c r="A53" s="86" t="s">
        <v>45</v>
      </c>
      <c r="B53" s="31"/>
      <c r="C53" s="54">
        <v>47.925333965309378</v>
      </c>
      <c r="D53" s="55">
        <v>46.714005228049935</v>
      </c>
      <c r="E53" s="55">
        <v>49.22901699753433</v>
      </c>
      <c r="F53" s="55">
        <v>32.075891116094319</v>
      </c>
      <c r="G53" s="55">
        <v>30.769432406610154</v>
      </c>
      <c r="H53" s="56">
        <v>33.466976915879364</v>
      </c>
      <c r="I53" s="55">
        <v>19.099036224629138</v>
      </c>
      <c r="J53" s="55">
        <v>18.356673450204831</v>
      </c>
      <c r="K53" s="56">
        <v>19.902553858009288</v>
      </c>
      <c r="L53" s="55">
        <v>19.028528535542563</v>
      </c>
      <c r="M53" s="55">
        <v>18.238245952313861</v>
      </c>
      <c r="N53" s="57">
        <v>19.884539706960858</v>
      </c>
    </row>
    <row r="54" spans="1:14" ht="11.45" customHeight="1">
      <c r="A54" s="89" t="s">
        <v>46</v>
      </c>
      <c r="B54" s="31"/>
      <c r="C54" s="62">
        <v>47.574158215534972</v>
      </c>
      <c r="D54" s="63">
        <v>44.13275637521329</v>
      </c>
      <c r="E54" s="63">
        <v>50.687268939722152</v>
      </c>
      <c r="F54" s="63">
        <v>31.80104950413153</v>
      </c>
      <c r="G54" s="63">
        <v>29.652225642389698</v>
      </c>
      <c r="H54" s="64">
        <v>33.916762303879842</v>
      </c>
      <c r="I54" s="63">
        <v>17.662580280347413</v>
      </c>
      <c r="J54" s="63">
        <v>16.376570059086092</v>
      </c>
      <c r="K54" s="64">
        <v>19.066660619685425</v>
      </c>
      <c r="L54" s="63">
        <v>17.525652464770054</v>
      </c>
      <c r="M54" s="63">
        <v>16.208604136934081</v>
      </c>
      <c r="N54" s="65">
        <v>18.966882416915325</v>
      </c>
    </row>
    <row r="55" spans="1:14" ht="11.45" customHeight="1">
      <c r="A55" s="92" t="s">
        <v>47</v>
      </c>
      <c r="B55" s="31"/>
      <c r="C55" s="105">
        <v>46.372641762072206</v>
      </c>
      <c r="D55" s="102">
        <v>45.16428492202072</v>
      </c>
      <c r="E55" s="102">
        <v>47.473656154142162</v>
      </c>
      <c r="F55" s="102">
        <v>33.989331508901969</v>
      </c>
      <c r="G55" s="102">
        <v>35.435087145831623</v>
      </c>
      <c r="H55" s="103">
        <v>32.615909416844545</v>
      </c>
      <c r="I55" s="102">
        <v>18.098968281604456</v>
      </c>
      <c r="J55" s="102">
        <v>18.428393252201413</v>
      </c>
      <c r="K55" s="103">
        <v>17.751721913873599</v>
      </c>
      <c r="L55" s="102">
        <v>18.00250458501975</v>
      </c>
      <c r="M55" s="102">
        <v>18.346057245105509</v>
      </c>
      <c r="N55" s="93">
        <v>17.638964214494202</v>
      </c>
    </row>
    <row r="56" spans="1:14" ht="11.45" customHeight="1">
      <c r="A56" s="49" t="s">
        <v>48</v>
      </c>
      <c r="B56" s="31"/>
      <c r="C56" s="50">
        <v>47.977216043694874</v>
      </c>
      <c r="D56" s="51">
        <v>51.151451505355432</v>
      </c>
      <c r="E56" s="51">
        <v>44.596420533819241</v>
      </c>
      <c r="F56" s="51">
        <v>33.864449182213768</v>
      </c>
      <c r="G56" s="51">
        <v>36.176973698882257</v>
      </c>
      <c r="H56" s="52">
        <v>31.483069979643478</v>
      </c>
      <c r="I56" s="51">
        <v>17.922071626869759</v>
      </c>
      <c r="J56" s="51">
        <v>18.37287084650773</v>
      </c>
      <c r="K56" s="52">
        <v>17.44070216597002</v>
      </c>
      <c r="L56" s="51">
        <v>17.785123923052119</v>
      </c>
      <c r="M56" s="51">
        <v>18.247116896018191</v>
      </c>
      <c r="N56" s="53">
        <v>17.290960702746691</v>
      </c>
    </row>
    <row r="57" spans="1:14" ht="11.45" customHeight="1">
      <c r="A57" s="86" t="s">
        <v>49</v>
      </c>
      <c r="B57" s="31"/>
      <c r="C57" s="54">
        <v>42.672020042508919</v>
      </c>
      <c r="D57" s="55">
        <v>48.265803317165215</v>
      </c>
      <c r="E57" s="55">
        <v>36.594386724935241</v>
      </c>
      <c r="F57" s="55">
        <v>31.167548657078473</v>
      </c>
      <c r="G57" s="55">
        <v>33.433254766652929</v>
      </c>
      <c r="H57" s="56">
        <v>28.831911966905974</v>
      </c>
      <c r="I57" s="55">
        <v>17.781314372696759</v>
      </c>
      <c r="J57" s="55">
        <v>17.053902447205889</v>
      </c>
      <c r="K57" s="56">
        <v>18.562266712563666</v>
      </c>
      <c r="L57" s="55">
        <v>17.664063576260958</v>
      </c>
      <c r="M57" s="55">
        <v>16.953280529366687</v>
      </c>
      <c r="N57" s="57">
        <v>18.428929457989163</v>
      </c>
    </row>
    <row r="58" spans="1:14" ht="11.45" customHeight="1">
      <c r="A58" s="89" t="s">
        <v>50</v>
      </c>
      <c r="B58" s="31"/>
      <c r="C58" s="62">
        <v>44.321945517011784</v>
      </c>
      <c r="D58" s="63">
        <v>43.29738576998195</v>
      </c>
      <c r="E58" s="63">
        <v>45.387182588538487</v>
      </c>
      <c r="F58" s="63">
        <v>31.199879334789813</v>
      </c>
      <c r="G58" s="63">
        <v>30.232364238913149</v>
      </c>
      <c r="H58" s="64">
        <v>32.211415994073434</v>
      </c>
      <c r="I58" s="63">
        <v>16.40305043417418</v>
      </c>
      <c r="J58" s="63">
        <v>15.810168621768238</v>
      </c>
      <c r="K58" s="64">
        <v>17.050156361516791</v>
      </c>
      <c r="L58" s="63">
        <v>16.269165421358867</v>
      </c>
      <c r="M58" s="63">
        <v>15.683109917434122</v>
      </c>
      <c r="N58" s="65">
        <v>16.908651235307357</v>
      </c>
    </row>
    <row r="59" spans="1:14" ht="11.45" customHeight="1">
      <c r="A59" s="92" t="s">
        <v>51</v>
      </c>
      <c r="B59" s="31"/>
      <c r="C59" s="105">
        <v>41.675230040573688</v>
      </c>
      <c r="D59" s="102">
        <v>42.314216651622559</v>
      </c>
      <c r="E59" s="102">
        <v>40.919445305554717</v>
      </c>
      <c r="F59" s="102">
        <v>30.906870120757194</v>
      </c>
      <c r="G59" s="102">
        <v>33.763534300017696</v>
      </c>
      <c r="H59" s="103">
        <v>27.874297149368601</v>
      </c>
      <c r="I59" s="102">
        <v>16.610805864604888</v>
      </c>
      <c r="J59" s="102">
        <v>16.442978599223284</v>
      </c>
      <c r="K59" s="103">
        <v>16.787915349284408</v>
      </c>
      <c r="L59" s="102">
        <v>16.510931233373981</v>
      </c>
      <c r="M59" s="102">
        <v>16.353347664732407</v>
      </c>
      <c r="N59" s="93">
        <v>16.677217334805565</v>
      </c>
    </row>
    <row r="60" spans="1:14" ht="11.45" customHeight="1">
      <c r="A60" s="49" t="s">
        <v>52</v>
      </c>
      <c r="B60" s="31"/>
      <c r="C60" s="50">
        <v>42.39595099788297</v>
      </c>
      <c r="D60" s="51">
        <v>42.074689062348526</v>
      </c>
      <c r="E60" s="51">
        <v>42.747205986696336</v>
      </c>
      <c r="F60" s="51">
        <v>32.360364306260983</v>
      </c>
      <c r="G60" s="51">
        <v>32.146210487123057</v>
      </c>
      <c r="H60" s="52">
        <v>32.580703047533454</v>
      </c>
      <c r="I60" s="51">
        <v>16.876435715766231</v>
      </c>
      <c r="J60" s="51">
        <v>15.94746112938517</v>
      </c>
      <c r="K60" s="52">
        <v>17.85473609648685</v>
      </c>
      <c r="L60" s="51">
        <v>16.814003827377601</v>
      </c>
      <c r="M60" s="51">
        <v>15.884735779598053</v>
      </c>
      <c r="N60" s="53">
        <v>17.792764810048258</v>
      </c>
    </row>
    <row r="61" spans="1:14" ht="11.45" customHeight="1">
      <c r="A61" s="86" t="s">
        <v>53</v>
      </c>
      <c r="B61" s="31"/>
      <c r="C61" s="54">
        <v>44.018972461020873</v>
      </c>
      <c r="D61" s="55">
        <v>43.598498895695627</v>
      </c>
      <c r="E61" s="55">
        <v>44.432783853063881</v>
      </c>
      <c r="F61" s="55">
        <v>30.280306355122363</v>
      </c>
      <c r="G61" s="55">
        <v>30.266905847751016</v>
      </c>
      <c r="H61" s="56">
        <v>30.293319548257212</v>
      </c>
      <c r="I61" s="55">
        <v>16.352998408492951</v>
      </c>
      <c r="J61" s="55">
        <v>15.780897936026273</v>
      </c>
      <c r="K61" s="56">
        <v>16.954091317331763</v>
      </c>
      <c r="L61" s="55">
        <v>16.248784946450993</v>
      </c>
      <c r="M61" s="55">
        <v>15.692845106221947</v>
      </c>
      <c r="N61" s="57">
        <v>16.833448477153492</v>
      </c>
    </row>
    <row r="62" spans="1:14" ht="11.45" customHeight="1">
      <c r="A62" s="89" t="s">
        <v>54</v>
      </c>
      <c r="B62" s="31"/>
      <c r="C62" s="62">
        <v>37.749608333927831</v>
      </c>
      <c r="D62" s="63">
        <v>39.21487617532734</v>
      </c>
      <c r="E62" s="63">
        <v>36.340855750425149</v>
      </c>
      <c r="F62" s="63">
        <v>26.443615526182722</v>
      </c>
      <c r="G62" s="63">
        <v>25.071239589136745</v>
      </c>
      <c r="H62" s="64">
        <v>27.784349667684786</v>
      </c>
      <c r="I62" s="63">
        <v>15.28871297071297</v>
      </c>
      <c r="J62" s="63">
        <v>14.399720532465116</v>
      </c>
      <c r="K62" s="64">
        <v>16.235833559651773</v>
      </c>
      <c r="L62" s="63">
        <v>15.18977763972371</v>
      </c>
      <c r="M62" s="63">
        <v>14.298691129179929</v>
      </c>
      <c r="N62" s="65">
        <v>16.137895824922108</v>
      </c>
    </row>
    <row r="63" spans="1:14" ht="11.45" customHeight="1">
      <c r="A63" s="41" t="s">
        <v>55</v>
      </c>
      <c r="B63" s="31"/>
      <c r="C63" s="74">
        <v>37.897756022324948</v>
      </c>
      <c r="D63" s="72">
        <v>40.244680574403155</v>
      </c>
      <c r="E63" s="72">
        <v>35.325454324894253</v>
      </c>
      <c r="F63" s="72">
        <v>27.105757528326205</v>
      </c>
      <c r="G63" s="72">
        <v>28.229753606895223</v>
      </c>
      <c r="H63" s="73">
        <v>25.955752094352288</v>
      </c>
      <c r="I63" s="72">
        <v>14.693020037497838</v>
      </c>
      <c r="J63" s="72">
        <v>14.225471428857002</v>
      </c>
      <c r="K63" s="73">
        <v>15.186500272672543</v>
      </c>
      <c r="L63" s="72">
        <v>14.600536479345349</v>
      </c>
      <c r="M63" s="72">
        <v>14.146827634472082</v>
      </c>
      <c r="N63" s="75">
        <v>15.079784474918297</v>
      </c>
    </row>
    <row r="64" spans="1:14" ht="11.45" customHeight="1">
      <c r="A64" s="42" t="s">
        <v>56</v>
      </c>
      <c r="B64" s="31"/>
      <c r="C64" s="76">
        <v>35.805513125691476</v>
      </c>
      <c r="D64" s="77">
        <v>41.016019019843945</v>
      </c>
      <c r="E64" s="77">
        <v>30.196785136952975</v>
      </c>
      <c r="F64" s="77">
        <v>26.740452415624006</v>
      </c>
      <c r="G64" s="77">
        <v>28.788300209922877</v>
      </c>
      <c r="H64" s="78">
        <v>24.662374303878284</v>
      </c>
      <c r="I64" s="77">
        <v>14.308182722407878</v>
      </c>
      <c r="J64" s="77">
        <v>13.671339409083139</v>
      </c>
      <c r="K64" s="78">
        <v>14.981829167595643</v>
      </c>
      <c r="L64" s="77">
        <v>14.234140553565686</v>
      </c>
      <c r="M64" s="77">
        <v>13.575801698088092</v>
      </c>
      <c r="N64" s="79">
        <v>14.932766398701865</v>
      </c>
    </row>
    <row r="65" spans="1:14" ht="11.45" customHeight="1">
      <c r="A65" s="41" t="s">
        <v>57</v>
      </c>
      <c r="B65" s="31"/>
      <c r="C65" s="74">
        <v>35.37303643599386</v>
      </c>
      <c r="D65" s="72">
        <v>37.298041612031568</v>
      </c>
      <c r="E65" s="72">
        <v>33.335715402402712</v>
      </c>
      <c r="F65" s="72">
        <v>25.939894298322567</v>
      </c>
      <c r="G65" s="72">
        <v>28.704689742582683</v>
      </c>
      <c r="H65" s="73">
        <v>23.154059648254091</v>
      </c>
      <c r="I65" s="72">
        <v>13.090560414020814</v>
      </c>
      <c r="J65" s="72">
        <v>12.832457845574622</v>
      </c>
      <c r="K65" s="73">
        <v>13.364179039287924</v>
      </c>
      <c r="L65" s="72">
        <v>13.039868337549336</v>
      </c>
      <c r="M65" s="72">
        <v>12.780063874885526</v>
      </c>
      <c r="N65" s="75">
        <v>13.315426812046146</v>
      </c>
    </row>
    <row r="66" spans="1:14" ht="11.45" customHeight="1">
      <c r="A66" s="42" t="s">
        <v>58</v>
      </c>
      <c r="B66" s="31"/>
      <c r="C66" s="76">
        <v>31.688442105585228</v>
      </c>
      <c r="D66" s="77">
        <v>37.820974776482664</v>
      </c>
      <c r="E66" s="77">
        <v>24.377249487213671</v>
      </c>
      <c r="F66" s="77">
        <v>23.725685020747864</v>
      </c>
      <c r="G66" s="77">
        <v>28.55039399064156</v>
      </c>
      <c r="H66" s="78">
        <v>18.698314851402682</v>
      </c>
      <c r="I66" s="77">
        <v>12.402522381585934</v>
      </c>
      <c r="J66" s="77">
        <v>11.815385693456058</v>
      </c>
      <c r="K66" s="78">
        <v>13.027796797448644</v>
      </c>
      <c r="L66" s="77">
        <v>12.354537505472054</v>
      </c>
      <c r="M66" s="77">
        <v>11.813248235053198</v>
      </c>
      <c r="N66" s="79">
        <v>12.93285681291489</v>
      </c>
    </row>
    <row r="67" spans="1:14" ht="11.45" customHeight="1">
      <c r="A67" s="41" t="s">
        <v>59</v>
      </c>
      <c r="B67" s="31"/>
      <c r="C67" s="74">
        <v>35.888370619627146</v>
      </c>
      <c r="D67" s="72">
        <v>34.738667672680208</v>
      </c>
      <c r="E67" s="72">
        <v>37.12335937238786</v>
      </c>
      <c r="F67" s="72">
        <v>25.823173976598344</v>
      </c>
      <c r="G67" s="72">
        <v>24.816178241926352</v>
      </c>
      <c r="H67" s="73">
        <v>26.819486500699838</v>
      </c>
      <c r="I67" s="72">
        <v>13.856140030516919</v>
      </c>
      <c r="J67" s="72">
        <v>13.070507035012248</v>
      </c>
      <c r="K67" s="73">
        <v>14.676422852076737</v>
      </c>
      <c r="L67" s="72">
        <v>13.747772274675564</v>
      </c>
      <c r="M67" s="72">
        <v>12.999442011669105</v>
      </c>
      <c r="N67" s="75">
        <v>14.528208907492528</v>
      </c>
    </row>
    <row r="68" spans="1:14" ht="11.45" customHeight="1">
      <c r="A68" s="42" t="s">
        <v>60</v>
      </c>
      <c r="B68" s="31"/>
      <c r="C68" s="76">
        <v>25.112189304797106</v>
      </c>
      <c r="D68" s="77">
        <v>27.88850146319816</v>
      </c>
      <c r="E68" s="77">
        <v>21.862185426316454</v>
      </c>
      <c r="F68" s="77">
        <v>20.206578536012593</v>
      </c>
      <c r="G68" s="77">
        <v>22.211815123072878</v>
      </c>
      <c r="H68" s="78">
        <v>18.132950970125275</v>
      </c>
      <c r="I68" s="77">
        <v>13.447655694679504</v>
      </c>
      <c r="J68" s="77">
        <v>12.835080530941259</v>
      </c>
      <c r="K68" s="78">
        <v>14.094860243939323</v>
      </c>
      <c r="L68" s="77">
        <v>13.397065451961582</v>
      </c>
      <c r="M68" s="77">
        <v>12.85489333479657</v>
      </c>
      <c r="N68" s="79">
        <v>13.970898904427608</v>
      </c>
    </row>
    <row r="69" spans="1:14" ht="11.45" customHeight="1">
      <c r="A69" s="41" t="s">
        <v>61</v>
      </c>
      <c r="B69" s="31"/>
      <c r="C69" s="74">
        <v>26.597273906288208</v>
      </c>
      <c r="D69" s="72">
        <v>26.076430353624136</v>
      </c>
      <c r="E69" s="72">
        <v>27.158273292956586</v>
      </c>
      <c r="F69" s="72">
        <v>20.467116119933038</v>
      </c>
      <c r="G69" s="72">
        <v>20.090636065131331</v>
      </c>
      <c r="H69" s="73">
        <v>20.856308755332606</v>
      </c>
      <c r="I69" s="72">
        <v>12.08768181903813</v>
      </c>
      <c r="J69" s="72">
        <v>11.331018997923612</v>
      </c>
      <c r="K69" s="73">
        <v>12.891111040868925</v>
      </c>
      <c r="L69" s="72">
        <v>12.076262129986373</v>
      </c>
      <c r="M69" s="72">
        <v>11.36497090939441</v>
      </c>
      <c r="N69" s="75">
        <v>12.832697031770282</v>
      </c>
    </row>
    <row r="70" spans="1:14" ht="11.45" customHeight="1">
      <c r="A70" s="42" t="s">
        <v>62</v>
      </c>
      <c r="B70" s="31"/>
      <c r="C70" s="76">
        <v>27.699367873908024</v>
      </c>
      <c r="D70" s="77">
        <v>34.092341605546252</v>
      </c>
      <c r="E70" s="77">
        <v>21.20945799568489</v>
      </c>
      <c r="F70" s="77">
        <v>20.874882946251784</v>
      </c>
      <c r="G70" s="77">
        <v>21.264919105412282</v>
      </c>
      <c r="H70" s="78">
        <v>20.485774970920296</v>
      </c>
      <c r="I70" s="77">
        <v>11.921671336316425</v>
      </c>
      <c r="J70" s="77">
        <v>11.202450283864179</v>
      </c>
      <c r="K70" s="78">
        <v>12.69249452516746</v>
      </c>
      <c r="L70" s="77">
        <v>11.857413965822474</v>
      </c>
      <c r="M70" s="77">
        <v>11.198579337792097</v>
      </c>
      <c r="N70" s="79">
        <v>12.563046752073133</v>
      </c>
    </row>
    <row r="71" spans="1:14" ht="11.45" customHeight="1">
      <c r="A71" s="41" t="s">
        <v>63</v>
      </c>
      <c r="B71" s="31"/>
      <c r="C71" s="74">
        <v>30.42333555465256</v>
      </c>
      <c r="D71" s="72">
        <v>32.626528931334718</v>
      </c>
      <c r="E71" s="72">
        <v>28.172916469293774</v>
      </c>
      <c r="F71" s="72">
        <v>21.973046635381909</v>
      </c>
      <c r="G71" s="72">
        <v>22.130500210046819</v>
      </c>
      <c r="H71" s="73">
        <v>21.813555761517669</v>
      </c>
      <c r="I71" s="72">
        <v>11.624807434583381</v>
      </c>
      <c r="J71" s="72">
        <v>11.105764610212391</v>
      </c>
      <c r="K71" s="73">
        <v>12.173446795145017</v>
      </c>
      <c r="L71" s="72">
        <v>11.544381351178052</v>
      </c>
      <c r="M71" s="72">
        <v>11.066119917036167</v>
      </c>
      <c r="N71" s="75">
        <v>12.049600861383531</v>
      </c>
    </row>
    <row r="72" spans="1:14" ht="11.45" customHeight="1">
      <c r="A72" s="42" t="s">
        <v>64</v>
      </c>
      <c r="B72" s="31"/>
      <c r="C72" s="76">
        <v>33.158448393143537</v>
      </c>
      <c r="D72" s="77">
        <v>31.921384315989243</v>
      </c>
      <c r="E72" s="77">
        <v>34.375908346998052</v>
      </c>
      <c r="F72" s="77">
        <v>22.173648125265739</v>
      </c>
      <c r="G72" s="77">
        <v>20.719929450404081</v>
      </c>
      <c r="H72" s="78">
        <v>23.593313125216369</v>
      </c>
      <c r="I72" s="77">
        <v>11.786188332573653</v>
      </c>
      <c r="J72" s="77">
        <v>10.669434358156957</v>
      </c>
      <c r="K72" s="78">
        <v>12.954346529679027</v>
      </c>
      <c r="L72" s="77">
        <v>11.703528429202331</v>
      </c>
      <c r="M72" s="77">
        <v>10.63547664170755</v>
      </c>
      <c r="N72" s="79">
        <v>12.819340928918612</v>
      </c>
    </row>
    <row r="73" spans="1:14" ht="11.45" customHeight="1">
      <c r="A73" s="41" t="s">
        <v>65</v>
      </c>
      <c r="B73" s="31"/>
      <c r="C73" s="74">
        <v>29.237729873109718</v>
      </c>
      <c r="D73" s="72">
        <v>29.255105402749397</v>
      </c>
      <c r="E73" s="72">
        <v>29.219610066819712</v>
      </c>
      <c r="F73" s="72">
        <v>19.173179684688844</v>
      </c>
      <c r="G73" s="72">
        <v>18.450494496429091</v>
      </c>
      <c r="H73" s="73">
        <v>19.882937940670544</v>
      </c>
      <c r="I73" s="72">
        <v>10.61009475380544</v>
      </c>
      <c r="J73" s="72">
        <v>9.8656965727004913</v>
      </c>
      <c r="K73" s="73">
        <v>11.385752910512</v>
      </c>
      <c r="L73" s="72">
        <v>10.543375547379551</v>
      </c>
      <c r="M73" s="72">
        <v>9.7964139531713386</v>
      </c>
      <c r="N73" s="75">
        <v>11.322804470170533</v>
      </c>
    </row>
    <row r="74" spans="1:14" ht="11.45" customHeight="1">
      <c r="A74" s="30" t="s">
        <v>66</v>
      </c>
      <c r="B74" s="31"/>
      <c r="C74" s="77">
        <v>29.694683691585425</v>
      </c>
      <c r="D74" s="77">
        <v>28.955046925011064</v>
      </c>
      <c r="E74" s="77">
        <v>30.468682243979334</v>
      </c>
      <c r="F74" s="77">
        <v>18.987112773474408</v>
      </c>
      <c r="G74" s="77">
        <v>19.745025520063983</v>
      </c>
      <c r="H74" s="78">
        <v>18.217920655519123</v>
      </c>
      <c r="I74" s="77">
        <v>10.355808410963363</v>
      </c>
      <c r="J74" s="77">
        <v>9.4835590072640663</v>
      </c>
      <c r="K74" s="78">
        <v>11.278015356239052</v>
      </c>
      <c r="L74" s="77">
        <v>10.261776000851999</v>
      </c>
      <c r="M74" s="77">
        <v>9.4076646805364614</v>
      </c>
      <c r="N74" s="79">
        <v>11.166245708078042</v>
      </c>
    </row>
    <row r="75" spans="1:14" ht="11.45" customHeight="1">
      <c r="A75" s="41" t="s">
        <v>67</v>
      </c>
      <c r="B75" s="31"/>
      <c r="C75" s="74">
        <v>24.271354509582491</v>
      </c>
      <c r="D75" s="72">
        <v>23.69789065027674</v>
      </c>
      <c r="E75" s="72">
        <v>24.904013795996633</v>
      </c>
      <c r="F75" s="72">
        <v>17.001126285886112</v>
      </c>
      <c r="G75" s="72">
        <v>18.261414446867356</v>
      </c>
      <c r="H75" s="73">
        <v>15.707645727005419</v>
      </c>
      <c r="I75" s="72">
        <v>10.047515683907525</v>
      </c>
      <c r="J75" s="72">
        <v>9.4877354433670593</v>
      </c>
      <c r="K75" s="73">
        <v>10.624939827384511</v>
      </c>
      <c r="L75" s="72">
        <v>9.9900155981752228</v>
      </c>
      <c r="M75" s="72">
        <v>9.4020259969598143</v>
      </c>
      <c r="N75" s="75">
        <v>10.598047972543407</v>
      </c>
    </row>
    <row r="76" spans="1:14" ht="11.45" customHeight="1">
      <c r="A76" s="30" t="s">
        <v>68</v>
      </c>
      <c r="B76" s="31"/>
      <c r="C76" s="77">
        <v>24.907579185498424</v>
      </c>
      <c r="D76" s="77">
        <v>23.055377118976928</v>
      </c>
      <c r="E76" s="77">
        <v>26.931050986201768</v>
      </c>
      <c r="F76" s="77">
        <v>16.961767228553178</v>
      </c>
      <c r="G76" s="77">
        <v>17.78810329376676</v>
      </c>
      <c r="H76" s="78">
        <v>16.120174806273742</v>
      </c>
      <c r="I76" s="77">
        <v>10.630792652461016</v>
      </c>
      <c r="J76" s="77">
        <v>9.8050225532338331</v>
      </c>
      <c r="K76" s="78">
        <v>11.474364709233813</v>
      </c>
      <c r="L76" s="77">
        <v>10.595639599860233</v>
      </c>
      <c r="M76" s="77">
        <v>9.7196890338636592</v>
      </c>
      <c r="N76" s="79">
        <v>11.493199796233519</v>
      </c>
    </row>
    <row r="77" spans="1:14" ht="11.45" customHeight="1">
      <c r="A77" s="41" t="s">
        <v>69</v>
      </c>
      <c r="B77" s="31"/>
      <c r="C77" s="74">
        <v>32.533008912971198</v>
      </c>
      <c r="D77" s="72">
        <v>29.294866939154566</v>
      </c>
      <c r="E77" s="72">
        <v>35.856217117557406</v>
      </c>
      <c r="F77" s="72">
        <v>24.381675027160636</v>
      </c>
      <c r="G77" s="72">
        <v>23.826722050705122</v>
      </c>
      <c r="H77" s="73">
        <v>24.899795299073013</v>
      </c>
      <c r="I77" s="72">
        <v>12.631361337454463</v>
      </c>
      <c r="J77" s="72">
        <v>11.927845219087208</v>
      </c>
      <c r="K77" s="73">
        <v>13.356325946258723</v>
      </c>
      <c r="L77" s="72">
        <v>12.609282503476104</v>
      </c>
      <c r="M77" s="72">
        <v>11.863458199342544</v>
      </c>
      <c r="N77" s="75">
        <v>13.381200087549091</v>
      </c>
    </row>
    <row r="78" spans="1:14" ht="11.45" customHeight="1">
      <c r="A78" s="30" t="s">
        <v>70</v>
      </c>
      <c r="B78" s="31"/>
      <c r="C78" s="77">
        <v>35.494430756563631</v>
      </c>
      <c r="D78" s="77">
        <v>32.05067980279722</v>
      </c>
      <c r="E78" s="77">
        <v>39.287238569513271</v>
      </c>
      <c r="F78" s="77">
        <v>26.262806291854037</v>
      </c>
      <c r="G78" s="77">
        <v>25.259714324521216</v>
      </c>
      <c r="H78" s="78">
        <v>27.253389962879144</v>
      </c>
      <c r="I78" s="77">
        <v>13.297113294193847</v>
      </c>
      <c r="J78" s="77">
        <v>12.014530363134215</v>
      </c>
      <c r="K78" s="78">
        <v>14.625833804541735</v>
      </c>
      <c r="L78" s="77">
        <v>13.251005719984983</v>
      </c>
      <c r="M78" s="77">
        <v>12.025790636432648</v>
      </c>
      <c r="N78" s="79">
        <v>14.527100928985687</v>
      </c>
    </row>
    <row r="79" spans="1:14" ht="11.45" customHeight="1">
      <c r="A79" s="10" t="s">
        <v>71</v>
      </c>
      <c r="B79" s="31"/>
      <c r="C79" s="74">
        <v>34.199953968927012</v>
      </c>
      <c r="D79" s="72">
        <v>36.880295646386294</v>
      </c>
      <c r="E79" s="72">
        <v>31.388740337079724</v>
      </c>
      <c r="F79" s="72">
        <v>24.212145236794029</v>
      </c>
      <c r="G79" s="72">
        <v>27.279275153556256</v>
      </c>
      <c r="H79" s="73">
        <v>21.202567106852754</v>
      </c>
      <c r="I79" s="72">
        <v>13.554348094921727</v>
      </c>
      <c r="J79" s="72">
        <v>12.705141748761285</v>
      </c>
      <c r="K79" s="73">
        <v>14.421397222489798</v>
      </c>
      <c r="L79" s="72">
        <v>13.531621668111951</v>
      </c>
      <c r="M79" s="72">
        <v>12.68065119317929</v>
      </c>
      <c r="N79" s="75">
        <v>14.402248825393922</v>
      </c>
    </row>
    <row r="80" spans="1:14" ht="11.45" customHeight="1">
      <c r="A80" s="30" t="s">
        <v>243</v>
      </c>
      <c r="B80" s="31"/>
      <c r="C80" s="77">
        <v>31.754501184774352</v>
      </c>
      <c r="D80" s="77">
        <v>31.988807080699587</v>
      </c>
      <c r="E80" s="77">
        <v>31.523910547239662</v>
      </c>
      <c r="F80" s="77">
        <v>23.818308248085859</v>
      </c>
      <c r="G80" s="77">
        <v>23.636244616670268</v>
      </c>
      <c r="H80" s="78">
        <v>23.998794003158356</v>
      </c>
      <c r="I80" s="77">
        <v>12.227137453218608</v>
      </c>
      <c r="J80" s="77">
        <v>10.868765741644165</v>
      </c>
      <c r="K80" s="78">
        <v>13.614013670616554</v>
      </c>
      <c r="L80" s="77">
        <v>12.148655733776572</v>
      </c>
      <c r="M80" s="77">
        <v>10.78558085033824</v>
      </c>
      <c r="N80" s="79">
        <v>13.538972458506958</v>
      </c>
    </row>
    <row r="81" spans="1:14" ht="11.45" customHeight="1">
      <c r="A81" s="10" t="s">
        <v>244</v>
      </c>
      <c r="B81" s="31"/>
      <c r="C81" s="74">
        <v>34.006194087026032</v>
      </c>
      <c r="D81" s="72">
        <v>40.202026747677841</v>
      </c>
      <c r="E81" s="72">
        <v>28.458874575415265</v>
      </c>
      <c r="F81" s="72">
        <v>22.853095742938027</v>
      </c>
      <c r="G81" s="72">
        <v>26.798375037478383</v>
      </c>
      <c r="H81" s="73">
        <v>19.101568150354051</v>
      </c>
      <c r="I81" s="72">
        <v>12.150453615495962</v>
      </c>
      <c r="J81" s="72">
        <v>11.489068017103421</v>
      </c>
      <c r="K81" s="73">
        <v>12.817752710548811</v>
      </c>
      <c r="L81" s="72">
        <v>12.094188309228564</v>
      </c>
      <c r="M81" s="72">
        <v>11.411281025044161</v>
      </c>
      <c r="N81" s="75">
        <v>12.784629525089235</v>
      </c>
    </row>
    <row r="82" spans="1:14" ht="11.45" customHeight="1">
      <c r="A82" s="30" t="s">
        <v>245</v>
      </c>
      <c r="B82" s="31"/>
      <c r="C82" s="77">
        <v>27.760536934188586</v>
      </c>
      <c r="D82" s="77">
        <v>28.903905530177422</v>
      </c>
      <c r="E82" s="77">
        <v>26.757311283146425</v>
      </c>
      <c r="F82" s="77">
        <v>19.488483336295236</v>
      </c>
      <c r="G82" s="77">
        <v>21.77140817448559</v>
      </c>
      <c r="H82" s="78">
        <v>17.377165200685443</v>
      </c>
      <c r="I82" s="77">
        <v>11.927661300021715</v>
      </c>
      <c r="J82" s="77">
        <v>11.204611336493446</v>
      </c>
      <c r="K82" s="78">
        <v>12.659184464120937</v>
      </c>
      <c r="L82" s="77">
        <v>11.843911054663952</v>
      </c>
      <c r="M82" s="77">
        <v>11.127092644445723</v>
      </c>
      <c r="N82" s="79">
        <v>12.568893777198264</v>
      </c>
    </row>
    <row r="83" spans="1:14" ht="11.45" customHeight="1">
      <c r="A83" s="10" t="s">
        <v>246</v>
      </c>
      <c r="B83" s="31"/>
      <c r="C83" s="74">
        <v>23.666090677630095</v>
      </c>
      <c r="D83" s="72">
        <v>23.864061609731877</v>
      </c>
      <c r="E83" s="72">
        <v>23.451342626772284</v>
      </c>
      <c r="F83" s="72">
        <v>17.477522861950643</v>
      </c>
      <c r="G83" s="72">
        <v>16.849431771166149</v>
      </c>
      <c r="H83" s="73">
        <v>18.121896348520963</v>
      </c>
      <c r="I83" s="72">
        <v>10.223187607042519</v>
      </c>
      <c r="J83" s="72">
        <v>9.3474835662051685</v>
      </c>
      <c r="K83" s="73">
        <v>11.133235844179158</v>
      </c>
      <c r="L83" s="72">
        <v>10.118730674854101</v>
      </c>
      <c r="M83" s="72">
        <v>9.3139118453159284</v>
      </c>
      <c r="N83" s="75">
        <v>10.957226406209729</v>
      </c>
    </row>
    <row r="84" spans="1:14" ht="11.45" customHeight="1">
      <c r="A84" s="30" t="s">
        <v>248</v>
      </c>
      <c r="B84" s="31"/>
      <c r="C84" s="77">
        <v>27.911623372742881</v>
      </c>
      <c r="D84" s="77">
        <v>30.53689383987663</v>
      </c>
      <c r="E84" s="77">
        <v>25.289929025832944</v>
      </c>
      <c r="F84" s="77">
        <v>18.422825269398661</v>
      </c>
      <c r="G84" s="77">
        <v>19.011440998212752</v>
      </c>
      <c r="H84" s="78">
        <v>17.844875670713268</v>
      </c>
      <c r="I84" s="77">
        <v>11.959175685093319</v>
      </c>
      <c r="J84" s="77">
        <v>10.378667463257884</v>
      </c>
      <c r="K84" s="78">
        <v>13.582766540478184</v>
      </c>
      <c r="L84" s="77">
        <v>11.847879847989088</v>
      </c>
      <c r="M84" s="77">
        <v>10.309331232164041</v>
      </c>
      <c r="N84" s="79">
        <v>13.437193574707894</v>
      </c>
    </row>
    <row r="85" spans="1:14" ht="11.45" customHeight="1">
      <c r="A85" s="10" t="s">
        <v>249</v>
      </c>
      <c r="B85" s="31"/>
      <c r="C85" s="74">
        <v>20.859044312277845</v>
      </c>
      <c r="D85" s="72">
        <v>23.466741597404724</v>
      </c>
      <c r="E85" s="72">
        <v>18.143223582124207</v>
      </c>
      <c r="F85" s="72">
        <v>14.084198919512779</v>
      </c>
      <c r="G85" s="72">
        <v>14.433979153993089</v>
      </c>
      <c r="H85" s="73">
        <v>13.729052074166322</v>
      </c>
      <c r="I85" s="72">
        <v>10.307157572355514</v>
      </c>
      <c r="J85" s="72">
        <v>9.1319714871308744</v>
      </c>
      <c r="K85" s="73">
        <v>11.524896503235649</v>
      </c>
      <c r="L85" s="72">
        <v>10.182811506460775</v>
      </c>
      <c r="M85" s="72">
        <v>9.0510554006683961</v>
      </c>
      <c r="N85" s="75">
        <v>11.362266901545745</v>
      </c>
    </row>
    <row r="86" spans="1:14" ht="11.45" customHeight="1">
      <c r="A86" s="30" t="s">
        <v>250</v>
      </c>
      <c r="B86" s="31"/>
      <c r="C86" s="77">
        <v>37.56293863850091</v>
      </c>
      <c r="D86" s="77">
        <v>37.810958076040237</v>
      </c>
      <c r="E86" s="77">
        <v>37.31036591408143</v>
      </c>
      <c r="F86" s="77">
        <v>22.969047245607079</v>
      </c>
      <c r="G86" s="77">
        <v>20.261746619420645</v>
      </c>
      <c r="H86" s="78">
        <v>25.722785731285171</v>
      </c>
      <c r="I86" s="77">
        <v>11.490362351779412</v>
      </c>
      <c r="J86" s="77">
        <v>9.6191621751783725</v>
      </c>
      <c r="K86" s="78">
        <v>13.436210996331109</v>
      </c>
      <c r="L86" s="77">
        <v>11.330153511550678</v>
      </c>
      <c r="M86" s="77">
        <v>9.4658746942654552</v>
      </c>
      <c r="N86" s="79">
        <v>13.278989306228397</v>
      </c>
    </row>
    <row r="87" spans="1:14" ht="11.45" customHeight="1">
      <c r="A87" s="10" t="s">
        <v>251</v>
      </c>
      <c r="B87" s="31"/>
      <c r="C87" s="74">
        <v>31.023087808837346</v>
      </c>
      <c r="D87" s="72">
        <v>35.488752337310856</v>
      </c>
      <c r="E87" s="72">
        <v>25.585962474386115</v>
      </c>
      <c r="F87" s="72">
        <v>20.374345221973876</v>
      </c>
      <c r="G87" s="72">
        <v>21.263325124095189</v>
      </c>
      <c r="H87" s="73">
        <v>19.416398824178092</v>
      </c>
      <c r="I87" s="72">
        <v>11.592654542780261</v>
      </c>
      <c r="J87" s="72">
        <v>9.6718326750512666</v>
      </c>
      <c r="K87" s="73">
        <v>13.554470777433325</v>
      </c>
      <c r="L87" s="72">
        <v>11.508340592929986</v>
      </c>
      <c r="M87" s="72">
        <v>9.5696037870964901</v>
      </c>
      <c r="N87" s="75">
        <v>13.494831543114573</v>
      </c>
    </row>
    <row r="88" spans="1:14" ht="11.45" customHeight="1">
      <c r="A88" s="30" t="s">
        <v>265</v>
      </c>
      <c r="B88" s="31"/>
      <c r="C88" s="77">
        <v>32.332545200915042</v>
      </c>
      <c r="D88" s="77">
        <v>32.256671710916429</v>
      </c>
      <c r="E88" s="77">
        <v>32.407634814443476</v>
      </c>
      <c r="F88" s="77">
        <v>22.379743087328144</v>
      </c>
      <c r="G88" s="77">
        <v>21.475391247155208</v>
      </c>
      <c r="H88" s="78">
        <v>23.276449858120372</v>
      </c>
      <c r="I88" s="77">
        <v>11.111858682605355</v>
      </c>
      <c r="J88" s="77">
        <v>10.025819148692603</v>
      </c>
      <c r="K88" s="78">
        <v>12.203607431829678</v>
      </c>
      <c r="L88" s="77">
        <v>11.013460713971201</v>
      </c>
      <c r="M88" s="77">
        <v>9.9456348834853348</v>
      </c>
      <c r="N88" s="79">
        <v>12.091980829300217</v>
      </c>
    </row>
    <row r="89" spans="1:14" ht="11.45" customHeight="1">
      <c r="A89" s="10" t="s">
        <v>266</v>
      </c>
      <c r="B89" s="31"/>
      <c r="C89" s="74">
        <v>25.306008366874028</v>
      </c>
      <c r="D89" s="72">
        <v>27.588891586021351</v>
      </c>
      <c r="E89" s="72">
        <v>22.785554211662465</v>
      </c>
      <c r="F89" s="72">
        <v>15.315688831458251</v>
      </c>
      <c r="G89" s="72">
        <v>15.649357636273646</v>
      </c>
      <c r="H89" s="73">
        <v>14.968316035666041</v>
      </c>
      <c r="I89" s="72">
        <v>9.6906417341797795</v>
      </c>
      <c r="J89" s="72">
        <v>8.1142188335985121</v>
      </c>
      <c r="K89" s="73">
        <v>11.325980075238801</v>
      </c>
      <c r="L89" s="72">
        <v>9.5637518810516191</v>
      </c>
      <c r="M89" s="72">
        <v>7.9810116960788848</v>
      </c>
      <c r="N89" s="75">
        <v>11.213172177110076</v>
      </c>
    </row>
    <row r="90" spans="1:14" ht="11.45" customHeight="1">
      <c r="A90" s="30" t="s">
        <v>267</v>
      </c>
      <c r="B90" s="31"/>
      <c r="C90" s="77">
        <v>30.002384945545913</v>
      </c>
      <c r="D90" s="77">
        <v>28.322920261792955</v>
      </c>
      <c r="E90" s="77">
        <v>31.910350116549928</v>
      </c>
      <c r="F90" s="77">
        <v>20.670627187345296</v>
      </c>
      <c r="G90" s="77">
        <v>18.344969115174241</v>
      </c>
      <c r="H90" s="78">
        <v>23.180883419662564</v>
      </c>
      <c r="I90" s="77">
        <v>10.63815086440826</v>
      </c>
      <c r="J90" s="77">
        <v>8.6540614374756313</v>
      </c>
      <c r="K90" s="78">
        <v>12.695327860004365</v>
      </c>
      <c r="L90" s="77">
        <v>10.531808677246341</v>
      </c>
      <c r="M90" s="77">
        <v>8.5299402776703186</v>
      </c>
      <c r="N90" s="79">
        <v>12.610682691267113</v>
      </c>
    </row>
    <row r="91" spans="1:14" ht="11.45" customHeight="1">
      <c r="A91" s="10" t="s">
        <v>268</v>
      </c>
      <c r="B91" s="31"/>
      <c r="C91" s="74">
        <v>25.328955586773528</v>
      </c>
      <c r="D91" s="72">
        <v>28.853183826935357</v>
      </c>
      <c r="E91" s="72">
        <v>21.250820594801773</v>
      </c>
      <c r="F91" s="72">
        <v>17.391318773693655</v>
      </c>
      <c r="G91" s="72">
        <v>17.549637246078561</v>
      </c>
      <c r="H91" s="73">
        <v>17.218021539454316</v>
      </c>
      <c r="I91" s="72">
        <v>9.7548578242080737</v>
      </c>
      <c r="J91" s="72">
        <v>8.9406904910097538</v>
      </c>
      <c r="K91" s="73">
        <v>10.588369010371942</v>
      </c>
      <c r="L91" s="72">
        <v>9.7193053351370899</v>
      </c>
      <c r="M91" s="72">
        <v>8.8995184835229146</v>
      </c>
      <c r="N91" s="75">
        <v>10.560769460025785</v>
      </c>
    </row>
    <row r="92" spans="1:14" ht="11.45" customHeight="1">
      <c r="A92" s="10"/>
      <c r="B92" s="31"/>
      <c r="C92" s="74"/>
      <c r="D92" s="72"/>
      <c r="E92" s="72"/>
      <c r="F92" s="72"/>
      <c r="G92" s="72"/>
      <c r="H92" s="73"/>
      <c r="I92" s="72"/>
      <c r="J92" s="72"/>
      <c r="K92" s="73"/>
      <c r="L92" s="72"/>
      <c r="M92" s="72"/>
      <c r="N92" s="75"/>
    </row>
    <row r="93" spans="1:14" ht="18" customHeight="1">
      <c r="A93" s="499" t="s">
        <v>72</v>
      </c>
      <c r="B93" s="499"/>
      <c r="C93" s="499"/>
      <c r="D93" s="499"/>
      <c r="E93" s="499"/>
      <c r="F93" s="499"/>
      <c r="G93" s="499"/>
      <c r="H93" s="499"/>
    </row>
    <row r="98" spans="1:15">
      <c r="A98" s="500" t="s">
        <v>255</v>
      </c>
      <c r="B98" s="500"/>
      <c r="C98" s="500"/>
      <c r="D98" s="500"/>
      <c r="E98" s="500"/>
      <c r="F98" s="500"/>
      <c r="G98" s="500"/>
      <c r="H98" s="500"/>
      <c r="I98" s="500"/>
      <c r="J98" s="500"/>
      <c r="K98" s="500"/>
      <c r="L98" s="500"/>
      <c r="M98" s="500"/>
      <c r="N98" s="500"/>
    </row>
    <row r="100" spans="1:15">
      <c r="N100" s="506"/>
      <c r="O100" s="506"/>
    </row>
  </sheetData>
  <mergeCells count="10">
    <mergeCell ref="A93:H93"/>
    <mergeCell ref="A98:N98"/>
    <mergeCell ref="N100:O100"/>
    <mergeCell ref="L1:N1"/>
    <mergeCell ref="A5:A6"/>
    <mergeCell ref="C5:E5"/>
    <mergeCell ref="F5:H5"/>
    <mergeCell ref="I5:K5"/>
    <mergeCell ref="L5:N5"/>
    <mergeCell ref="A4:N4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2" orientation="portrait" r:id="rId1"/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showGridLines="0" zoomScaleNormal="100" workbookViewId="0">
      <selection activeCell="L1" sqref="L1:N1"/>
    </sheetView>
  </sheetViews>
  <sheetFormatPr baseColWidth="10" defaultColWidth="1.7109375" defaultRowHeight="12.75"/>
  <cols>
    <col min="1" max="1" width="8.7109375" style="46" customWidth="1"/>
    <col min="2" max="2" width="0.28515625" style="46" customWidth="1"/>
    <col min="3" max="3" width="5.85546875" style="46" customWidth="1"/>
    <col min="4" max="4" width="6" style="46" customWidth="1"/>
    <col min="5" max="6" width="6.28515625" style="46" customWidth="1"/>
    <col min="7" max="7" width="6.140625" style="46" customWidth="1"/>
    <col min="8" max="8" width="5.85546875" style="46" customWidth="1"/>
    <col min="9" max="9" width="6.5703125" style="15" customWidth="1"/>
    <col min="10" max="10" width="6.7109375" style="15" customWidth="1"/>
    <col min="11" max="12" width="7" style="15" customWidth="1"/>
    <col min="13" max="13" width="5.85546875" style="15" customWidth="1"/>
    <col min="14" max="14" width="6.5703125" style="15" customWidth="1"/>
    <col min="15" max="16" width="1.7109375" style="15" hidden="1" customWidth="1"/>
    <col min="17" max="16384" width="1.7109375" style="15"/>
  </cols>
  <sheetData>
    <row r="1" spans="1:15" s="14" customFormat="1" ht="49.5" customHeight="1">
      <c r="A1" s="13"/>
      <c r="B1" s="13"/>
      <c r="C1" s="13"/>
      <c r="D1" s="13"/>
      <c r="E1" s="13"/>
      <c r="F1" s="13"/>
      <c r="G1" s="13"/>
      <c r="H1" s="13"/>
      <c r="L1" s="507" t="s">
        <v>1</v>
      </c>
      <c r="M1" s="507"/>
      <c r="N1" s="507"/>
    </row>
    <row r="2" spans="1:15" s="14" customFormat="1" ht="13.5" customHeight="1">
      <c r="A2" s="13"/>
      <c r="B2" s="13"/>
      <c r="C2" s="13"/>
      <c r="D2" s="13"/>
      <c r="E2" s="13"/>
      <c r="F2" s="13"/>
      <c r="G2" s="13"/>
      <c r="H2" s="13"/>
    </row>
    <row r="3" spans="1:15" s="14" customFormat="1" ht="13.5" customHeight="1" thickBot="1">
      <c r="A3" s="125" t="s">
        <v>255</v>
      </c>
      <c r="B3" s="13"/>
      <c r="C3" s="13"/>
      <c r="D3" s="13"/>
      <c r="E3" s="13"/>
      <c r="F3" s="13"/>
      <c r="G3" s="13"/>
      <c r="H3" s="13"/>
      <c r="L3" s="111"/>
      <c r="M3" s="111"/>
      <c r="N3" s="111"/>
    </row>
    <row r="4" spans="1:15" ht="27.75" customHeight="1" thickTop="1" thickBot="1">
      <c r="A4" s="516" t="s">
        <v>100</v>
      </c>
      <c r="B4" s="517"/>
      <c r="C4" s="517"/>
      <c r="D4" s="517"/>
      <c r="E4" s="517"/>
      <c r="F4" s="517"/>
      <c r="G4" s="517"/>
      <c r="H4" s="517"/>
      <c r="I4" s="517"/>
      <c r="J4" s="517"/>
      <c r="K4" s="517"/>
      <c r="L4" s="517"/>
      <c r="M4" s="517"/>
      <c r="N4" s="518"/>
    </row>
    <row r="5" spans="1:15" ht="15" customHeight="1" thickTop="1">
      <c r="A5" s="501" t="s">
        <v>2</v>
      </c>
      <c r="B5" s="16"/>
      <c r="C5" s="503" t="s">
        <v>73</v>
      </c>
      <c r="D5" s="504"/>
      <c r="E5" s="505"/>
      <c r="F5" s="503" t="s">
        <v>74</v>
      </c>
      <c r="G5" s="504"/>
      <c r="H5" s="505"/>
      <c r="I5" s="503" t="s">
        <v>75</v>
      </c>
      <c r="J5" s="504"/>
      <c r="K5" s="505"/>
      <c r="L5" s="503" t="s">
        <v>76</v>
      </c>
      <c r="M5" s="504"/>
      <c r="N5" s="510"/>
    </row>
    <row r="6" spans="1:15" ht="13.5" customHeight="1">
      <c r="A6" s="502"/>
      <c r="B6" s="17"/>
      <c r="C6" s="129" t="s">
        <v>77</v>
      </c>
      <c r="D6" s="129" t="s">
        <v>78</v>
      </c>
      <c r="E6" s="129" t="s">
        <v>79</v>
      </c>
      <c r="F6" s="129" t="s">
        <v>77</v>
      </c>
      <c r="G6" s="129" t="s">
        <v>78</v>
      </c>
      <c r="H6" s="129" t="s">
        <v>79</v>
      </c>
      <c r="I6" s="129" t="s">
        <v>77</v>
      </c>
      <c r="J6" s="129" t="s">
        <v>78</v>
      </c>
      <c r="K6" s="129" t="s">
        <v>79</v>
      </c>
      <c r="L6" s="129" t="s">
        <v>77</v>
      </c>
      <c r="M6" s="129" t="s">
        <v>78</v>
      </c>
      <c r="N6" s="130" t="s">
        <v>79</v>
      </c>
    </row>
    <row r="7" spans="1:15" ht="6.75" customHeight="1">
      <c r="A7" s="24"/>
      <c r="B7" s="25"/>
      <c r="C7" s="26"/>
      <c r="D7" s="26"/>
      <c r="E7" s="26"/>
      <c r="F7" s="26"/>
      <c r="G7" s="27"/>
      <c r="H7" s="27"/>
      <c r="I7" s="26"/>
      <c r="J7" s="27"/>
      <c r="K7" s="27"/>
      <c r="L7" s="26"/>
      <c r="M7" s="26"/>
      <c r="N7" s="29"/>
    </row>
    <row r="8" spans="1:15" ht="11.45" customHeight="1">
      <c r="A8" s="30" t="s">
        <v>3</v>
      </c>
      <c r="B8" s="31"/>
      <c r="C8" s="77">
        <v>23.395633476678793</v>
      </c>
      <c r="D8" s="77">
        <v>20.15369001014934</v>
      </c>
      <c r="E8" s="77">
        <v>27.702377514678989</v>
      </c>
      <c r="F8" s="77">
        <v>18.694692283832353</v>
      </c>
      <c r="G8" s="77">
        <v>15.364651773981603</v>
      </c>
      <c r="H8" s="78">
        <v>22.855618484773863</v>
      </c>
      <c r="I8" s="107">
        <v>12.05</v>
      </c>
      <c r="J8" s="77">
        <v>8.8000000000000007</v>
      </c>
      <c r="K8" s="78">
        <v>16.809999999999999</v>
      </c>
      <c r="L8" s="77">
        <v>11.99</v>
      </c>
      <c r="M8" s="77">
        <v>8.76</v>
      </c>
      <c r="N8" s="79">
        <v>16.73</v>
      </c>
      <c r="O8" s="48"/>
    </row>
    <row r="9" spans="1:15" ht="11.45" customHeight="1">
      <c r="A9" s="36" t="s">
        <v>4</v>
      </c>
      <c r="B9" s="31"/>
      <c r="C9" s="72">
        <v>22.279050736497545</v>
      </c>
      <c r="D9" s="72">
        <v>19.155960668915519</v>
      </c>
      <c r="E9" s="72">
        <v>26.420481583706103</v>
      </c>
      <c r="F9" s="72">
        <v>17.565883351696982</v>
      </c>
      <c r="G9" s="72">
        <v>14.316448269117934</v>
      </c>
      <c r="H9" s="73">
        <v>21.604213084869354</v>
      </c>
      <c r="I9" s="108">
        <v>11.34</v>
      </c>
      <c r="J9" s="72">
        <v>8.32</v>
      </c>
      <c r="K9" s="73">
        <v>15.75</v>
      </c>
      <c r="L9" s="72">
        <v>11.28</v>
      </c>
      <c r="M9" s="72">
        <v>8.27</v>
      </c>
      <c r="N9" s="75">
        <v>15.68</v>
      </c>
      <c r="O9" s="48"/>
    </row>
    <row r="10" spans="1:15" ht="11.45" customHeight="1">
      <c r="A10" s="30" t="s">
        <v>5</v>
      </c>
      <c r="B10" s="31"/>
      <c r="C10" s="77">
        <v>22.192871786784423</v>
      </c>
      <c r="D10" s="77">
        <v>19.075024268478714</v>
      </c>
      <c r="E10" s="77">
        <v>26.302321330652532</v>
      </c>
      <c r="F10" s="77">
        <v>17.627798901563164</v>
      </c>
      <c r="G10" s="77">
        <v>14.489990467111536</v>
      </c>
      <c r="H10" s="78">
        <v>21.524982240113665</v>
      </c>
      <c r="I10" s="107">
        <v>11.35</v>
      </c>
      <c r="J10" s="77">
        <v>8.44</v>
      </c>
      <c r="K10" s="78">
        <v>15.6</v>
      </c>
      <c r="L10" s="77">
        <v>11.3</v>
      </c>
      <c r="M10" s="77">
        <v>8.39</v>
      </c>
      <c r="N10" s="79">
        <v>15.54</v>
      </c>
      <c r="O10" s="48"/>
    </row>
    <row r="11" spans="1:15" ht="11.45" customHeight="1">
      <c r="A11" s="36" t="s">
        <v>6</v>
      </c>
      <c r="B11" s="31"/>
      <c r="C11" s="72">
        <v>22.932795256135726</v>
      </c>
      <c r="D11" s="72">
        <v>19.614774202856726</v>
      </c>
      <c r="E11" s="72">
        <v>27.350345356868772</v>
      </c>
      <c r="F11" s="72">
        <v>17.851136160314905</v>
      </c>
      <c r="G11" s="72">
        <v>14.719369631208417</v>
      </c>
      <c r="H11" s="73">
        <v>21.744363315413626</v>
      </c>
      <c r="I11" s="108">
        <v>11.42</v>
      </c>
      <c r="J11" s="72">
        <v>8.6300000000000008</v>
      </c>
      <c r="K11" s="73">
        <v>15.46</v>
      </c>
      <c r="L11" s="72">
        <v>11.37</v>
      </c>
      <c r="M11" s="72">
        <v>8.58</v>
      </c>
      <c r="N11" s="75">
        <v>15.41</v>
      </c>
      <c r="O11" s="48"/>
    </row>
    <row r="12" spans="1:15" ht="11.45" customHeight="1">
      <c r="A12" s="30" t="s">
        <v>7</v>
      </c>
      <c r="B12" s="31"/>
      <c r="C12" s="77">
        <v>22.647661246499183</v>
      </c>
      <c r="D12" s="77">
        <v>19.391718578233789</v>
      </c>
      <c r="E12" s="77">
        <v>26.970227670753065</v>
      </c>
      <c r="F12" s="77">
        <v>17.830673519069514</v>
      </c>
      <c r="G12" s="77">
        <v>14.96924128503076</v>
      </c>
      <c r="H12" s="78">
        <v>21.385249878699661</v>
      </c>
      <c r="I12" s="107">
        <v>11.56</v>
      </c>
      <c r="J12" s="77">
        <v>8.73</v>
      </c>
      <c r="K12" s="78">
        <v>15.61</v>
      </c>
      <c r="L12" s="77">
        <v>11.5</v>
      </c>
      <c r="M12" s="77">
        <v>8.68</v>
      </c>
      <c r="N12" s="79">
        <v>15.55</v>
      </c>
      <c r="O12" s="48"/>
    </row>
    <row r="13" spans="1:15" ht="11.45" customHeight="1">
      <c r="A13" s="36" t="s">
        <v>8</v>
      </c>
      <c r="B13" s="31"/>
      <c r="C13" s="72">
        <v>22.458225953944634</v>
      </c>
      <c r="D13" s="72">
        <v>19.440774988991631</v>
      </c>
      <c r="E13" s="72">
        <v>26.39248394209568</v>
      </c>
      <c r="F13" s="72">
        <v>17.05643567913209</v>
      </c>
      <c r="G13" s="72">
        <v>14.190311756849203</v>
      </c>
      <c r="H13" s="73">
        <v>20.575752722613707</v>
      </c>
      <c r="I13" s="108">
        <v>11.15</v>
      </c>
      <c r="J13" s="72">
        <v>8.3699999999999992</v>
      </c>
      <c r="K13" s="73">
        <v>15.1</v>
      </c>
      <c r="L13" s="72">
        <v>11.09</v>
      </c>
      <c r="M13" s="72">
        <v>8.33</v>
      </c>
      <c r="N13" s="75">
        <v>15.03</v>
      </c>
      <c r="O13" s="48"/>
    </row>
    <row r="14" spans="1:15" ht="11.45" customHeight="1">
      <c r="A14" s="30" t="s">
        <v>9</v>
      </c>
      <c r="B14" s="31"/>
      <c r="C14" s="77">
        <v>21.628213843016518</v>
      </c>
      <c r="D14" s="77">
        <v>18.434892363789356</v>
      </c>
      <c r="E14" s="77">
        <v>25.855973204317078</v>
      </c>
      <c r="F14" s="77">
        <v>16.535017504354098</v>
      </c>
      <c r="G14" s="77">
        <v>14.035143364628267</v>
      </c>
      <c r="H14" s="78">
        <v>19.644479557574559</v>
      </c>
      <c r="I14" s="107">
        <v>10.79</v>
      </c>
      <c r="J14" s="77">
        <v>8.25</v>
      </c>
      <c r="K14" s="78">
        <v>14.42</v>
      </c>
      <c r="L14" s="77">
        <v>10.74</v>
      </c>
      <c r="M14" s="77">
        <v>8.1999999999999993</v>
      </c>
      <c r="N14" s="79">
        <v>14.36</v>
      </c>
      <c r="O14" s="48"/>
    </row>
    <row r="15" spans="1:15" ht="11.45" customHeight="1">
      <c r="A15" s="36" t="s">
        <v>10</v>
      </c>
      <c r="B15" s="31"/>
      <c r="C15" s="72">
        <v>21.266702969882292</v>
      </c>
      <c r="D15" s="72">
        <v>17.719105243857722</v>
      </c>
      <c r="E15" s="72">
        <v>25.993943538145949</v>
      </c>
      <c r="F15" s="72">
        <v>15.927509526450434</v>
      </c>
      <c r="G15" s="72">
        <v>13.085078872510991</v>
      </c>
      <c r="H15" s="73">
        <v>19.455907688609319</v>
      </c>
      <c r="I15" s="108">
        <v>10.58</v>
      </c>
      <c r="J15" s="72">
        <v>7.87</v>
      </c>
      <c r="K15" s="73">
        <v>14.4</v>
      </c>
      <c r="L15" s="72">
        <v>10.53</v>
      </c>
      <c r="M15" s="72">
        <v>7.83</v>
      </c>
      <c r="N15" s="75">
        <v>14.35</v>
      </c>
      <c r="O15" s="48"/>
    </row>
    <row r="16" spans="1:15" ht="11.45" customHeight="1">
      <c r="A16" s="30" t="s">
        <v>11</v>
      </c>
      <c r="B16" s="31"/>
      <c r="C16" s="77">
        <v>21.696164594386623</v>
      </c>
      <c r="D16" s="77">
        <v>18.546383703598551</v>
      </c>
      <c r="E16" s="77">
        <v>25.8675971331573</v>
      </c>
      <c r="F16" s="77">
        <v>16.12971337075291</v>
      </c>
      <c r="G16" s="77">
        <v>13.725490196078432</v>
      </c>
      <c r="H16" s="78">
        <v>19.118344130194341</v>
      </c>
      <c r="I16" s="107">
        <v>10.23</v>
      </c>
      <c r="J16" s="77">
        <v>7.89</v>
      </c>
      <c r="K16" s="78">
        <v>13.53</v>
      </c>
      <c r="L16" s="77">
        <v>10.17</v>
      </c>
      <c r="M16" s="77">
        <v>7.84</v>
      </c>
      <c r="N16" s="79">
        <v>13.46</v>
      </c>
      <c r="O16" s="48"/>
    </row>
    <row r="17" spans="1:15" ht="11.45" customHeight="1">
      <c r="A17" s="36" t="s">
        <v>12</v>
      </c>
      <c r="B17" s="31"/>
      <c r="C17" s="72">
        <v>20.285669067025403</v>
      </c>
      <c r="D17" s="72">
        <v>17.369428105733117</v>
      </c>
      <c r="E17" s="72">
        <v>23.983157140297436</v>
      </c>
      <c r="F17" s="72">
        <v>15.210010500525026</v>
      </c>
      <c r="G17" s="72">
        <v>12.907132385747975</v>
      </c>
      <c r="H17" s="73">
        <v>18.01948682116377</v>
      </c>
      <c r="I17" s="108">
        <v>9.36</v>
      </c>
      <c r="J17" s="72">
        <v>7.46</v>
      </c>
      <c r="K17" s="73">
        <v>12.04</v>
      </c>
      <c r="L17" s="72">
        <v>9.32</v>
      </c>
      <c r="M17" s="72">
        <v>7.41</v>
      </c>
      <c r="N17" s="75">
        <v>12</v>
      </c>
      <c r="O17" s="48"/>
    </row>
    <row r="18" spans="1:15" ht="11.45" customHeight="1">
      <c r="A18" s="30" t="s">
        <v>13</v>
      </c>
      <c r="B18" s="31"/>
      <c r="C18" s="77">
        <v>18.006725771935191</v>
      </c>
      <c r="D18" s="77">
        <v>14.976832924502592</v>
      </c>
      <c r="E18" s="77">
        <v>21.86928900878949</v>
      </c>
      <c r="F18" s="77">
        <v>13.744989074892899</v>
      </c>
      <c r="G18" s="77">
        <v>11.535342192276499</v>
      </c>
      <c r="H18" s="78">
        <v>16.459484346224677</v>
      </c>
      <c r="I18" s="107">
        <v>8.44</v>
      </c>
      <c r="J18" s="77">
        <v>6.59</v>
      </c>
      <c r="K18" s="78">
        <v>11.06</v>
      </c>
      <c r="L18" s="77">
        <v>8.41</v>
      </c>
      <c r="M18" s="77">
        <v>6.56</v>
      </c>
      <c r="N18" s="79">
        <v>11.04</v>
      </c>
      <c r="O18" s="48"/>
    </row>
    <row r="19" spans="1:15" ht="11.45" customHeight="1">
      <c r="A19" s="36" t="s">
        <v>14</v>
      </c>
      <c r="B19" s="31"/>
      <c r="C19" s="72">
        <v>18.618181818181821</v>
      </c>
      <c r="D19" s="72">
        <v>16.03481763901878</v>
      </c>
      <c r="E19" s="72">
        <v>21.930309734513276</v>
      </c>
      <c r="F19" s="72">
        <v>14.101119639462013</v>
      </c>
      <c r="G19" s="72">
        <v>11.949122750950753</v>
      </c>
      <c r="H19" s="73">
        <v>16.745061147695207</v>
      </c>
      <c r="I19" s="108">
        <v>8.76</v>
      </c>
      <c r="J19" s="72">
        <v>6.77</v>
      </c>
      <c r="K19" s="73">
        <v>11.52</v>
      </c>
      <c r="L19" s="72">
        <v>8.7100000000000009</v>
      </c>
      <c r="M19" s="72">
        <v>6.73</v>
      </c>
      <c r="N19" s="75">
        <v>11.47</v>
      </c>
      <c r="O19" s="48"/>
    </row>
    <row r="20" spans="1:15" ht="11.45" customHeight="1">
      <c r="A20" s="30" t="s">
        <v>15</v>
      </c>
      <c r="B20" s="31"/>
      <c r="C20" s="77">
        <v>18.708222267787576</v>
      </c>
      <c r="D20" s="77">
        <v>16.730797691283115</v>
      </c>
      <c r="E20" s="77">
        <v>21.166406034403458</v>
      </c>
      <c r="F20" s="77">
        <v>14.485633203263571</v>
      </c>
      <c r="G20" s="77">
        <v>12.08345501151887</v>
      </c>
      <c r="H20" s="78">
        <v>17.385861273033136</v>
      </c>
      <c r="I20" s="107">
        <v>9.07</v>
      </c>
      <c r="J20" s="77">
        <v>6.9</v>
      </c>
      <c r="K20" s="78">
        <v>12.08</v>
      </c>
      <c r="L20" s="77">
        <v>9.0299999999999994</v>
      </c>
      <c r="M20" s="77">
        <v>6.86</v>
      </c>
      <c r="N20" s="79">
        <v>12.03</v>
      </c>
      <c r="O20" s="48"/>
    </row>
    <row r="21" spans="1:15" ht="11.45" customHeight="1">
      <c r="A21" s="36" t="s">
        <v>16</v>
      </c>
      <c r="B21" s="31"/>
      <c r="C21" s="72">
        <v>18.199718706047818</v>
      </c>
      <c r="D21" s="72">
        <v>15.326651547296802</v>
      </c>
      <c r="E21" s="72">
        <v>21.697272241041183</v>
      </c>
      <c r="F21" s="72">
        <v>13.555594651653765</v>
      </c>
      <c r="G21" s="72">
        <v>11.037869975442678</v>
      </c>
      <c r="H21" s="73">
        <v>16.563682706418476</v>
      </c>
      <c r="I21" s="108">
        <v>8.49</v>
      </c>
      <c r="J21" s="72">
        <v>6.42</v>
      </c>
      <c r="K21" s="73">
        <v>11.33</v>
      </c>
      <c r="L21" s="72">
        <v>8.44</v>
      </c>
      <c r="M21" s="72">
        <v>6.38</v>
      </c>
      <c r="N21" s="75">
        <v>11.28</v>
      </c>
      <c r="O21" s="48"/>
    </row>
    <row r="22" spans="1:15" ht="11.45" customHeight="1">
      <c r="A22" s="30" t="s">
        <v>17</v>
      </c>
      <c r="B22" s="31"/>
      <c r="C22" s="77">
        <v>16.898561989895061</v>
      </c>
      <c r="D22" s="77">
        <v>13.885995973061169</v>
      </c>
      <c r="E22" s="77">
        <v>20.729231040875781</v>
      </c>
      <c r="F22" s="77">
        <v>12.724157031087724</v>
      </c>
      <c r="G22" s="77">
        <v>10.43141697347305</v>
      </c>
      <c r="H22" s="78">
        <v>15.524007386888275</v>
      </c>
      <c r="I22" s="107">
        <v>8.1300000000000008</v>
      </c>
      <c r="J22" s="77">
        <v>6.09</v>
      </c>
      <c r="K22" s="78">
        <v>10.95</v>
      </c>
      <c r="L22" s="77">
        <v>8.08</v>
      </c>
      <c r="M22" s="77">
        <v>6.05</v>
      </c>
      <c r="N22" s="79">
        <v>10.91</v>
      </c>
      <c r="O22" s="48"/>
    </row>
    <row r="23" spans="1:15" ht="11.45" customHeight="1">
      <c r="A23" s="36" t="s">
        <v>18</v>
      </c>
      <c r="B23" s="31"/>
      <c r="C23" s="72">
        <v>17.813930673642904</v>
      </c>
      <c r="D23" s="72">
        <v>14.103697157166003</v>
      </c>
      <c r="E23" s="72">
        <v>22.44372990353698</v>
      </c>
      <c r="F23" s="72">
        <v>13.207113155799345</v>
      </c>
      <c r="G23" s="72">
        <v>10.751052120427323</v>
      </c>
      <c r="H23" s="73">
        <v>16.169066853998359</v>
      </c>
      <c r="I23" s="108">
        <v>8.3000000000000007</v>
      </c>
      <c r="J23" s="72">
        <v>6.15</v>
      </c>
      <c r="K23" s="73">
        <v>11.21</v>
      </c>
      <c r="L23" s="72">
        <v>8.26</v>
      </c>
      <c r="M23" s="72">
        <v>6.12</v>
      </c>
      <c r="N23" s="75">
        <v>11.17</v>
      </c>
      <c r="O23" s="48"/>
    </row>
    <row r="24" spans="1:15" ht="11.45" customHeight="1">
      <c r="A24" s="30" t="s">
        <v>19</v>
      </c>
      <c r="B24" s="31"/>
      <c r="C24" s="77">
        <v>17.722208260031834</v>
      </c>
      <c r="D24" s="77">
        <v>14.072145779100037</v>
      </c>
      <c r="E24" s="77">
        <v>22.425695110258872</v>
      </c>
      <c r="F24" s="77">
        <v>12.858502595046961</v>
      </c>
      <c r="G24" s="77">
        <v>10.54988884529881</v>
      </c>
      <c r="H24" s="78">
        <v>15.671820210392095</v>
      </c>
      <c r="I24" s="107">
        <v>8.4600000000000009</v>
      </c>
      <c r="J24" s="77">
        <v>6.38</v>
      </c>
      <c r="K24" s="78">
        <v>11.27</v>
      </c>
      <c r="L24" s="77">
        <v>8.42</v>
      </c>
      <c r="M24" s="77">
        <v>6.34</v>
      </c>
      <c r="N24" s="79">
        <v>11.23</v>
      </c>
      <c r="O24" s="45"/>
    </row>
    <row r="25" spans="1:15" ht="11.45" customHeight="1">
      <c r="A25" s="36" t="s">
        <v>20</v>
      </c>
      <c r="B25" s="31"/>
      <c r="C25" s="72">
        <v>18.119602411601761</v>
      </c>
      <c r="D25" s="72">
        <v>15.118555579725909</v>
      </c>
      <c r="E25" s="72">
        <v>21.955753857594349</v>
      </c>
      <c r="F25" s="72">
        <v>12.458981499547688</v>
      </c>
      <c r="G25" s="72">
        <v>10.407808272129881</v>
      </c>
      <c r="H25" s="73">
        <v>14.968027157180074</v>
      </c>
      <c r="I25" s="108">
        <v>7.97</v>
      </c>
      <c r="J25" s="72">
        <v>6.19</v>
      </c>
      <c r="K25" s="73">
        <v>10.38</v>
      </c>
      <c r="L25" s="72">
        <v>7.93</v>
      </c>
      <c r="M25" s="72">
        <v>6.15</v>
      </c>
      <c r="N25" s="75">
        <v>10.35</v>
      </c>
      <c r="O25" s="45"/>
    </row>
    <row r="26" spans="1:15" ht="11.45" customHeight="1">
      <c r="A26" s="30" t="s">
        <v>21</v>
      </c>
      <c r="B26" s="31"/>
      <c r="C26" s="77">
        <v>17.866264221035525</v>
      </c>
      <c r="D26" s="77">
        <v>15.186948606637729</v>
      </c>
      <c r="E26" s="77">
        <v>21.185121107266436</v>
      </c>
      <c r="F26" s="77">
        <v>12.815399288996792</v>
      </c>
      <c r="G26" s="77">
        <v>10.979783256226632</v>
      </c>
      <c r="H26" s="78">
        <v>15.038112383651898</v>
      </c>
      <c r="I26" s="107">
        <v>8.0500000000000007</v>
      </c>
      <c r="J26" s="77">
        <v>6.3</v>
      </c>
      <c r="K26" s="78">
        <v>10.43</v>
      </c>
      <c r="L26" s="77">
        <v>8.01</v>
      </c>
      <c r="M26" s="77">
        <v>6.25</v>
      </c>
      <c r="N26" s="79">
        <v>10.39</v>
      </c>
      <c r="O26" s="45"/>
    </row>
    <row r="27" spans="1:15" ht="11.45" customHeight="1">
      <c r="A27" s="36" t="s">
        <v>22</v>
      </c>
      <c r="B27" s="31"/>
      <c r="C27" s="72">
        <v>18.662512980269987</v>
      </c>
      <c r="D27" s="72">
        <v>16.522258739169406</v>
      </c>
      <c r="E27" s="72">
        <v>21.343688593618417</v>
      </c>
      <c r="F27" s="72">
        <v>13.635060560452949</v>
      </c>
      <c r="G27" s="72">
        <v>11.724341716462014</v>
      </c>
      <c r="H27" s="73">
        <v>15.930425179458862</v>
      </c>
      <c r="I27" s="108">
        <v>8.6199999999999992</v>
      </c>
      <c r="J27" s="72">
        <v>6.94</v>
      </c>
      <c r="K27" s="73">
        <v>10.87</v>
      </c>
      <c r="L27" s="72">
        <v>8.57</v>
      </c>
      <c r="M27" s="72">
        <v>6.89</v>
      </c>
      <c r="N27" s="75">
        <v>10.82</v>
      </c>
      <c r="O27" s="45"/>
    </row>
    <row r="28" spans="1:15" ht="11.45" customHeight="1">
      <c r="A28" s="30" t="s">
        <v>23</v>
      </c>
      <c r="B28" s="31"/>
      <c r="C28" s="77">
        <v>21.078596727947378</v>
      </c>
      <c r="D28" s="77">
        <v>19.331023052583998</v>
      </c>
      <c r="E28" s="77">
        <v>23.302365673786039</v>
      </c>
      <c r="F28" s="77">
        <v>15.377522239097422</v>
      </c>
      <c r="G28" s="77">
        <v>14.172132776783938</v>
      </c>
      <c r="H28" s="78">
        <v>16.827229299363058</v>
      </c>
      <c r="I28" s="107">
        <v>9.66</v>
      </c>
      <c r="J28" s="77">
        <v>7.95</v>
      </c>
      <c r="K28" s="78">
        <v>11.92</v>
      </c>
      <c r="L28" s="77">
        <v>9.6</v>
      </c>
      <c r="M28" s="77">
        <v>7.9</v>
      </c>
      <c r="N28" s="79">
        <v>11.88</v>
      </c>
      <c r="O28" s="45"/>
    </row>
    <row r="29" spans="1:15" ht="11.45" customHeight="1">
      <c r="A29" s="36" t="s">
        <v>24</v>
      </c>
      <c r="B29" s="31"/>
      <c r="C29" s="72">
        <v>23.615004122011541</v>
      </c>
      <c r="D29" s="72">
        <v>21.913395265208273</v>
      </c>
      <c r="E29" s="72">
        <v>25.70564516129032</v>
      </c>
      <c r="F29" s="72">
        <v>16.938870741950534</v>
      </c>
      <c r="G29" s="72">
        <v>16.195338659947616</v>
      </c>
      <c r="H29" s="73">
        <v>17.821084761681146</v>
      </c>
      <c r="I29" s="108">
        <v>10.41</v>
      </c>
      <c r="J29" s="72">
        <v>9.11</v>
      </c>
      <c r="K29" s="73">
        <v>12.12</v>
      </c>
      <c r="L29" s="72">
        <v>10.36</v>
      </c>
      <c r="M29" s="72">
        <v>9.06</v>
      </c>
      <c r="N29" s="75">
        <v>12.08</v>
      </c>
      <c r="O29" s="45"/>
    </row>
    <row r="30" spans="1:15" ht="11.45" customHeight="1">
      <c r="A30" s="30" t="s">
        <v>25</v>
      </c>
      <c r="B30" s="31"/>
      <c r="C30" s="77">
        <v>24.178578421774034</v>
      </c>
      <c r="D30" s="77">
        <v>23.670401361509011</v>
      </c>
      <c r="E30" s="77">
        <v>24.803218471226174</v>
      </c>
      <c r="F30" s="77">
        <v>18.518518518518519</v>
      </c>
      <c r="G30" s="77">
        <v>18.403908794788272</v>
      </c>
      <c r="H30" s="78">
        <v>18.652989088673735</v>
      </c>
      <c r="I30" s="107">
        <v>11.29</v>
      </c>
      <c r="J30" s="77">
        <v>10.36</v>
      </c>
      <c r="K30" s="78">
        <v>12.53</v>
      </c>
      <c r="L30" s="77">
        <v>11.23</v>
      </c>
      <c r="M30" s="77">
        <v>10.29</v>
      </c>
      <c r="N30" s="79">
        <v>12.48</v>
      </c>
      <c r="O30" s="45"/>
    </row>
    <row r="31" spans="1:15" ht="11.45" customHeight="1">
      <c r="A31" s="36" t="s">
        <v>26</v>
      </c>
      <c r="B31" s="31"/>
      <c r="C31" s="72">
        <v>28.96798652064027</v>
      </c>
      <c r="D31" s="72">
        <v>29.559457794208257</v>
      </c>
      <c r="E31" s="72">
        <v>28.263294905169211</v>
      </c>
      <c r="F31" s="72">
        <v>21.965328467153284</v>
      </c>
      <c r="G31" s="72">
        <v>23.01312121830172</v>
      </c>
      <c r="H31" s="73">
        <v>20.754865652824837</v>
      </c>
      <c r="I31" s="108">
        <v>13.86</v>
      </c>
      <c r="J31" s="72">
        <v>13.04</v>
      </c>
      <c r="K31" s="73">
        <v>14.93</v>
      </c>
      <c r="L31" s="72">
        <v>13.79</v>
      </c>
      <c r="M31" s="72">
        <v>12.96</v>
      </c>
      <c r="N31" s="75">
        <v>14.85</v>
      </c>
      <c r="O31" s="45"/>
    </row>
    <row r="32" spans="1:15" ht="11.45" customHeight="1">
      <c r="A32" s="30" t="s">
        <v>27</v>
      </c>
      <c r="B32" s="31"/>
      <c r="C32" s="77">
        <v>35.542932051562161</v>
      </c>
      <c r="D32" s="77">
        <v>36.224043281088385</v>
      </c>
      <c r="E32" s="77">
        <v>34.709702432877776</v>
      </c>
      <c r="F32" s="77">
        <v>27.1986455561964</v>
      </c>
      <c r="G32" s="77">
        <v>28.630189070547157</v>
      </c>
      <c r="H32" s="78">
        <v>25.524799548732823</v>
      </c>
      <c r="I32" s="107">
        <v>17.34</v>
      </c>
      <c r="J32" s="77">
        <v>16.95</v>
      </c>
      <c r="K32" s="78">
        <v>17.84</v>
      </c>
      <c r="L32" s="77">
        <v>17.239999999999998</v>
      </c>
      <c r="M32" s="77">
        <v>16.850000000000001</v>
      </c>
      <c r="N32" s="79">
        <v>17.760000000000002</v>
      </c>
      <c r="O32" s="45"/>
    </row>
    <row r="33" spans="1:15" ht="11.45" customHeight="1">
      <c r="A33" s="36" t="s">
        <v>28</v>
      </c>
      <c r="B33" s="31"/>
      <c r="C33" s="72">
        <v>38.06385989739961</v>
      </c>
      <c r="D33" s="72">
        <v>39.97592295345104</v>
      </c>
      <c r="E33" s="72">
        <v>35.73046990444292</v>
      </c>
      <c r="F33" s="72">
        <v>28.147853434883103</v>
      </c>
      <c r="G33" s="72">
        <v>30.032050153206775</v>
      </c>
      <c r="H33" s="73">
        <v>25.963588650155817</v>
      </c>
      <c r="I33" s="108">
        <v>17.87</v>
      </c>
      <c r="J33" s="72">
        <v>17.670000000000002</v>
      </c>
      <c r="K33" s="73">
        <v>18.13</v>
      </c>
      <c r="L33" s="72">
        <v>17.77</v>
      </c>
      <c r="M33" s="72">
        <v>17.559999999999999</v>
      </c>
      <c r="N33" s="75">
        <v>18.04</v>
      </c>
      <c r="O33" s="45"/>
    </row>
    <row r="34" spans="1:15" ht="11.45" customHeight="1">
      <c r="A34" s="30" t="s">
        <v>29</v>
      </c>
      <c r="B34" s="31"/>
      <c r="C34" s="77">
        <v>38.57433279986158</v>
      </c>
      <c r="D34" s="77">
        <v>39.360089364078831</v>
      </c>
      <c r="E34" s="77">
        <v>37.634611751369732</v>
      </c>
      <c r="F34" s="77">
        <v>29.113324748125141</v>
      </c>
      <c r="G34" s="77">
        <v>30.611160318866254</v>
      </c>
      <c r="H34" s="78">
        <v>27.38516619878758</v>
      </c>
      <c r="I34" s="107">
        <v>17.850000000000001</v>
      </c>
      <c r="J34" s="77">
        <v>17.739999999999998</v>
      </c>
      <c r="K34" s="78">
        <v>18</v>
      </c>
      <c r="L34" s="77">
        <v>17.75</v>
      </c>
      <c r="M34" s="77">
        <v>17.62</v>
      </c>
      <c r="N34" s="79">
        <v>17.91</v>
      </c>
      <c r="O34" s="45"/>
    </row>
    <row r="35" spans="1:15" ht="11.45" customHeight="1">
      <c r="A35" s="41" t="s">
        <v>30</v>
      </c>
      <c r="B35" s="44"/>
      <c r="C35" s="72">
        <v>38.813174332765485</v>
      </c>
      <c r="D35" s="72">
        <v>40.846167156947566</v>
      </c>
      <c r="E35" s="72">
        <v>36.358888656778781</v>
      </c>
      <c r="F35" s="72">
        <v>29.778897836230829</v>
      </c>
      <c r="G35" s="72">
        <v>31.564575645756456</v>
      </c>
      <c r="H35" s="73">
        <v>27.736271157823651</v>
      </c>
      <c r="I35" s="108">
        <v>18.77</v>
      </c>
      <c r="J35" s="72">
        <v>18.649999999999999</v>
      </c>
      <c r="K35" s="73">
        <v>18.91</v>
      </c>
      <c r="L35" s="72">
        <v>18.66</v>
      </c>
      <c r="M35" s="72">
        <v>18.559999999999999</v>
      </c>
      <c r="N35" s="75">
        <v>18.8</v>
      </c>
      <c r="O35" s="45"/>
    </row>
    <row r="36" spans="1:15" ht="11.45" customHeight="1">
      <c r="A36" s="30" t="s">
        <v>81</v>
      </c>
      <c r="B36" s="31"/>
      <c r="C36" s="77">
        <v>40.727642670283892</v>
      </c>
      <c r="D36" s="77">
        <v>43.245175125089347</v>
      </c>
      <c r="E36" s="77">
        <v>37.746031746031747</v>
      </c>
      <c r="F36" s="77">
        <v>31.476557032890135</v>
      </c>
      <c r="G36" s="77">
        <v>33.820254406824439</v>
      </c>
      <c r="H36" s="78">
        <v>28.836833602584822</v>
      </c>
      <c r="I36" s="107">
        <v>19.96</v>
      </c>
      <c r="J36" s="77">
        <v>19.91</v>
      </c>
      <c r="K36" s="78">
        <v>20.02</v>
      </c>
      <c r="L36" s="77">
        <v>19.84</v>
      </c>
      <c r="M36" s="77">
        <v>19.8</v>
      </c>
      <c r="N36" s="79">
        <v>19.899999999999999</v>
      </c>
      <c r="O36" s="45"/>
    </row>
    <row r="37" spans="1:15" ht="11.45" customHeight="1">
      <c r="A37" s="36" t="s">
        <v>31</v>
      </c>
      <c r="B37" s="31"/>
      <c r="C37" s="72">
        <v>41.975072823647395</v>
      </c>
      <c r="D37" s="72">
        <v>43.284365162644285</v>
      </c>
      <c r="E37" s="72">
        <v>40.399789584429243</v>
      </c>
      <c r="F37" s="72">
        <v>31.569526567716505</v>
      </c>
      <c r="G37" s="72">
        <v>33.165486692159163</v>
      </c>
      <c r="H37" s="73">
        <v>29.765326697842031</v>
      </c>
      <c r="I37" s="108">
        <v>20</v>
      </c>
      <c r="J37" s="72">
        <v>19.66</v>
      </c>
      <c r="K37" s="73">
        <v>20.420000000000002</v>
      </c>
      <c r="L37" s="72">
        <v>19.89</v>
      </c>
      <c r="M37" s="72">
        <v>19.559999999999999</v>
      </c>
      <c r="N37" s="75">
        <v>20.3</v>
      </c>
      <c r="O37" s="45"/>
    </row>
    <row r="38" spans="1:15" ht="11.45" customHeight="1">
      <c r="A38" s="30" t="s">
        <v>32</v>
      </c>
      <c r="B38" s="31"/>
      <c r="C38" s="77">
        <v>40.563208696467058</v>
      </c>
      <c r="D38" s="77">
        <v>41.435205467449407</v>
      </c>
      <c r="E38" s="77">
        <v>39.560882264074934</v>
      </c>
      <c r="F38" s="77">
        <v>31.335324659703705</v>
      </c>
      <c r="G38" s="77">
        <v>32.203260703946377</v>
      </c>
      <c r="H38" s="78">
        <v>30.371122677838436</v>
      </c>
      <c r="I38" s="107">
        <v>19.71</v>
      </c>
      <c r="J38" s="77">
        <v>19.23</v>
      </c>
      <c r="K38" s="78">
        <v>20.3</v>
      </c>
      <c r="L38" s="77">
        <v>19.59</v>
      </c>
      <c r="M38" s="77">
        <v>19.12</v>
      </c>
      <c r="N38" s="79">
        <v>20.18</v>
      </c>
      <c r="O38" s="45"/>
    </row>
    <row r="39" spans="1:15" ht="11.45" customHeight="1">
      <c r="A39" s="41" t="s">
        <v>33</v>
      </c>
      <c r="B39" s="44"/>
      <c r="C39" s="72">
        <v>42.733144933387166</v>
      </c>
      <c r="D39" s="72">
        <v>44.459127808193308</v>
      </c>
      <c r="E39" s="72">
        <v>40.754798828760428</v>
      </c>
      <c r="F39" s="72">
        <v>32.551197211030633</v>
      </c>
      <c r="G39" s="72">
        <v>33.949586513994909</v>
      </c>
      <c r="H39" s="73">
        <v>31.009625950507669</v>
      </c>
      <c r="I39" s="108">
        <v>20.239999999999998</v>
      </c>
      <c r="J39" s="72">
        <v>19.91</v>
      </c>
      <c r="K39" s="73">
        <v>20.63</v>
      </c>
      <c r="L39" s="72">
        <v>20.11</v>
      </c>
      <c r="M39" s="72">
        <v>19.8</v>
      </c>
      <c r="N39" s="75">
        <v>20.51</v>
      </c>
    </row>
    <row r="40" spans="1:15" ht="11.45" customHeight="1">
      <c r="A40" s="30" t="s">
        <v>82</v>
      </c>
      <c r="B40" s="31"/>
      <c r="C40" s="77">
        <v>45.29790325929001</v>
      </c>
      <c r="D40" s="77">
        <v>47.384345110286944</v>
      </c>
      <c r="E40" s="77">
        <v>42.928397251163815</v>
      </c>
      <c r="F40" s="77">
        <v>34.346029503072337</v>
      </c>
      <c r="G40" s="77">
        <v>35.896702488456668</v>
      </c>
      <c r="H40" s="78">
        <v>32.640669275401429</v>
      </c>
      <c r="I40" s="107">
        <v>21.2</v>
      </c>
      <c r="J40" s="77">
        <v>20.71</v>
      </c>
      <c r="K40" s="78">
        <v>21.79</v>
      </c>
      <c r="L40" s="77">
        <v>21.08</v>
      </c>
      <c r="M40" s="77">
        <v>20.6</v>
      </c>
      <c r="N40" s="79">
        <v>21.66</v>
      </c>
    </row>
    <row r="41" spans="1:15" ht="11.45" customHeight="1">
      <c r="A41" s="36" t="s">
        <v>34</v>
      </c>
      <c r="B41" s="31"/>
      <c r="C41" s="72">
        <v>45.864816242611148</v>
      </c>
      <c r="D41" s="72">
        <v>48.127559976594512</v>
      </c>
      <c r="E41" s="72">
        <v>43.347826086956516</v>
      </c>
      <c r="F41" s="72">
        <v>33.94466031854477</v>
      </c>
      <c r="G41" s="72">
        <v>35.406464250734579</v>
      </c>
      <c r="H41" s="73">
        <v>32.340825646995611</v>
      </c>
      <c r="I41" s="108">
        <v>20.76</v>
      </c>
      <c r="J41" s="72">
        <v>20.55</v>
      </c>
      <c r="K41" s="73">
        <v>21.03</v>
      </c>
      <c r="L41" s="72">
        <v>20.64</v>
      </c>
      <c r="M41" s="72">
        <v>20.420000000000002</v>
      </c>
      <c r="N41" s="75">
        <v>20.92</v>
      </c>
    </row>
    <row r="42" spans="1:15" ht="11.45" customHeight="1">
      <c r="A42" s="30" t="s">
        <v>35</v>
      </c>
      <c r="B42" s="31"/>
      <c r="C42" s="77">
        <v>45.578734526803771</v>
      </c>
      <c r="D42" s="77">
        <v>47.007749043039873</v>
      </c>
      <c r="E42" s="77">
        <v>43.972817564035552</v>
      </c>
      <c r="F42" s="77">
        <v>34.292966684294022</v>
      </c>
      <c r="G42" s="77">
        <v>35.5</v>
      </c>
      <c r="H42" s="78">
        <v>32.958084898104481</v>
      </c>
      <c r="I42" s="107">
        <v>21.41</v>
      </c>
      <c r="J42" s="77">
        <v>21.03</v>
      </c>
      <c r="K42" s="78">
        <v>21.88</v>
      </c>
      <c r="L42" s="77">
        <v>21.28</v>
      </c>
      <c r="M42" s="77">
        <v>20.9</v>
      </c>
      <c r="N42" s="79">
        <v>21.75</v>
      </c>
    </row>
    <row r="43" spans="1:15" ht="11.45" customHeight="1">
      <c r="A43" s="41" t="s">
        <v>36</v>
      </c>
      <c r="B43" s="44"/>
      <c r="C43" s="72">
        <v>48.14232250366112</v>
      </c>
      <c r="D43" s="72">
        <v>50.245599672533771</v>
      </c>
      <c r="E43" s="72">
        <v>45.775623268698062</v>
      </c>
      <c r="F43" s="72">
        <v>35.814211284779965</v>
      </c>
      <c r="G43" s="72">
        <v>37.35021382902147</v>
      </c>
      <c r="H43" s="73">
        <v>34.127612044492018</v>
      </c>
      <c r="I43" s="108">
        <v>22.7</v>
      </c>
      <c r="J43" s="72">
        <v>22.41</v>
      </c>
      <c r="K43" s="73">
        <v>23.05</v>
      </c>
      <c r="L43" s="72">
        <v>22.56</v>
      </c>
      <c r="M43" s="72">
        <v>22.26</v>
      </c>
      <c r="N43" s="75">
        <v>22.92</v>
      </c>
    </row>
    <row r="44" spans="1:15" ht="11.45" customHeight="1">
      <c r="A44" s="30" t="s">
        <v>83</v>
      </c>
      <c r="B44" s="31"/>
      <c r="C44" s="77">
        <v>51.669908307863288</v>
      </c>
      <c r="D44" s="77">
        <v>53.780177890724282</v>
      </c>
      <c r="E44" s="77">
        <v>49.350953104900007</v>
      </c>
      <c r="F44" s="77">
        <v>39.029183230936034</v>
      </c>
      <c r="G44" s="77">
        <v>41.092687995151309</v>
      </c>
      <c r="H44" s="78">
        <v>36.782694941670989</v>
      </c>
      <c r="I44" s="107">
        <v>24.33</v>
      </c>
      <c r="J44" s="77">
        <v>24.1</v>
      </c>
      <c r="K44" s="78">
        <v>24.6</v>
      </c>
      <c r="L44" s="77">
        <v>24.19</v>
      </c>
      <c r="M44" s="77">
        <v>23.96</v>
      </c>
      <c r="N44" s="79">
        <v>24.46</v>
      </c>
    </row>
    <row r="45" spans="1:15" ht="11.45" customHeight="1">
      <c r="A45" s="36" t="s">
        <v>37</v>
      </c>
      <c r="B45" s="31"/>
      <c r="C45" s="72">
        <v>53.030469092503296</v>
      </c>
      <c r="D45" s="72">
        <v>54.254097504958764</v>
      </c>
      <c r="E45" s="72">
        <v>51.684356252884179</v>
      </c>
      <c r="F45" s="72">
        <v>39.718392490466414</v>
      </c>
      <c r="G45" s="72">
        <v>42.025217730404272</v>
      </c>
      <c r="H45" s="73">
        <v>37.21510642305519</v>
      </c>
      <c r="I45" s="108">
        <v>24.54</v>
      </c>
      <c r="J45" s="72">
        <v>24.58</v>
      </c>
      <c r="K45" s="73">
        <v>24.5</v>
      </c>
      <c r="L45" s="72">
        <v>24.4</v>
      </c>
      <c r="M45" s="72">
        <v>24.43</v>
      </c>
      <c r="N45" s="75">
        <v>24.36</v>
      </c>
    </row>
    <row r="46" spans="1:15" ht="11.45" customHeight="1">
      <c r="A46" s="30" t="s">
        <v>38</v>
      </c>
      <c r="B46" s="31"/>
      <c r="C46" s="77">
        <v>52.01399194403222</v>
      </c>
      <c r="D46" s="77">
        <v>52.739930382894073</v>
      </c>
      <c r="E46" s="77">
        <v>51.17994100294986</v>
      </c>
      <c r="F46" s="77">
        <v>40.241439662523</v>
      </c>
      <c r="G46" s="77">
        <v>41.894150417827291</v>
      </c>
      <c r="H46" s="78">
        <v>38.418425018839493</v>
      </c>
      <c r="I46" s="107">
        <v>24.94</v>
      </c>
      <c r="J46" s="77">
        <v>24.69</v>
      </c>
      <c r="K46" s="78">
        <v>25.24</v>
      </c>
      <c r="L46" s="77">
        <v>24.79</v>
      </c>
      <c r="M46" s="77">
        <v>24.54</v>
      </c>
      <c r="N46" s="79">
        <v>25.1</v>
      </c>
    </row>
    <row r="47" spans="1:15" ht="11.45" customHeight="1">
      <c r="A47" s="41" t="s">
        <v>39</v>
      </c>
      <c r="B47" s="44"/>
      <c r="C47" s="72">
        <v>54.833285010147861</v>
      </c>
      <c r="D47" s="72">
        <v>55.871730327240897</v>
      </c>
      <c r="E47" s="72">
        <v>53.650715342871237</v>
      </c>
      <c r="F47" s="72">
        <v>42.228271071897872</v>
      </c>
      <c r="G47" s="72">
        <v>43.295173961840625</v>
      </c>
      <c r="H47" s="73">
        <v>41.055012044638914</v>
      </c>
      <c r="I47" s="108">
        <v>25.92</v>
      </c>
      <c r="J47" s="72">
        <v>25.56</v>
      </c>
      <c r="K47" s="73">
        <v>26.36</v>
      </c>
      <c r="L47" s="72">
        <v>25.77</v>
      </c>
      <c r="M47" s="72">
        <v>25.4</v>
      </c>
      <c r="N47" s="75">
        <v>26.22</v>
      </c>
    </row>
    <row r="48" spans="1:15" ht="11.45" customHeight="1">
      <c r="A48" s="30" t="s">
        <v>40</v>
      </c>
      <c r="B48" s="31"/>
      <c r="C48" s="77">
        <v>56.918165989553103</v>
      </c>
      <c r="D48" s="77">
        <v>59.077057030909899</v>
      </c>
      <c r="E48" s="77">
        <v>54.464063665754779</v>
      </c>
      <c r="F48" s="77">
        <v>44.012146517365721</v>
      </c>
      <c r="G48" s="77">
        <v>45.659295659295658</v>
      </c>
      <c r="H48" s="78">
        <v>42.222662833349851</v>
      </c>
      <c r="I48" s="107">
        <v>27.08</v>
      </c>
      <c r="J48" s="77">
        <v>26.8</v>
      </c>
      <c r="K48" s="78">
        <v>27.4</v>
      </c>
      <c r="L48" s="77">
        <v>26.94</v>
      </c>
      <c r="M48" s="77">
        <v>26.66</v>
      </c>
      <c r="N48" s="79">
        <v>27.26</v>
      </c>
    </row>
    <row r="49" spans="1:14" ht="11.45" customHeight="1">
      <c r="A49" s="36" t="s">
        <v>41</v>
      </c>
      <c r="B49" s="31"/>
      <c r="C49" s="72">
        <v>55.978898007033997</v>
      </c>
      <c r="D49" s="72">
        <v>56.342471714534369</v>
      </c>
      <c r="E49" s="72">
        <v>55.55414336553126</v>
      </c>
      <c r="F49" s="72">
        <v>42.896398785132327</v>
      </c>
      <c r="G49" s="72">
        <v>43.78177820530437</v>
      </c>
      <c r="H49" s="73">
        <v>41.915131779790372</v>
      </c>
      <c r="I49" s="108">
        <v>26.2</v>
      </c>
      <c r="J49" s="72">
        <v>25.63</v>
      </c>
      <c r="K49" s="73">
        <v>26.85</v>
      </c>
      <c r="L49" s="72">
        <v>26.06</v>
      </c>
      <c r="M49" s="72">
        <v>25.5</v>
      </c>
      <c r="N49" s="75">
        <v>26.71</v>
      </c>
    </row>
    <row r="50" spans="1:14" ht="11.45" customHeight="1">
      <c r="A50" s="30" t="s">
        <v>42</v>
      </c>
      <c r="B50" s="31"/>
      <c r="C50" s="77">
        <v>54.141095659028196</v>
      </c>
      <c r="D50" s="77">
        <v>53.955846625118831</v>
      </c>
      <c r="E50" s="77">
        <v>54.345991561181442</v>
      </c>
      <c r="F50" s="77">
        <v>41.201604671588285</v>
      </c>
      <c r="G50" s="77">
        <v>42.17832597514905</v>
      </c>
      <c r="H50" s="78">
        <v>40.131970629093075</v>
      </c>
      <c r="I50" s="107">
        <v>25.77</v>
      </c>
      <c r="J50" s="77">
        <v>25.32</v>
      </c>
      <c r="K50" s="78">
        <v>26.3</v>
      </c>
      <c r="L50" s="77">
        <v>25.65</v>
      </c>
      <c r="M50" s="77">
        <v>25.19</v>
      </c>
      <c r="N50" s="79">
        <v>26.18</v>
      </c>
    </row>
    <row r="51" spans="1:14" ht="11.45" customHeight="1">
      <c r="A51" s="41" t="s">
        <v>43</v>
      </c>
      <c r="B51" s="44"/>
      <c r="C51" s="72">
        <v>54.889265399975798</v>
      </c>
      <c r="D51" s="72">
        <v>55.553034600113449</v>
      </c>
      <c r="E51" s="72">
        <v>54.130462974970818</v>
      </c>
      <c r="F51" s="72">
        <v>41.597148303091821</v>
      </c>
      <c r="G51" s="72">
        <v>43.005428054471004</v>
      </c>
      <c r="H51" s="73">
        <v>40.072183552461979</v>
      </c>
      <c r="I51" s="108">
        <v>25.83</v>
      </c>
      <c r="J51" s="72">
        <v>25.16</v>
      </c>
      <c r="K51" s="73">
        <v>26.61</v>
      </c>
      <c r="L51" s="72">
        <v>25.73</v>
      </c>
      <c r="M51" s="72">
        <v>25.04</v>
      </c>
      <c r="N51" s="75">
        <v>26.53</v>
      </c>
    </row>
    <row r="52" spans="1:14" ht="11.45" customHeight="1">
      <c r="A52" s="30" t="s">
        <v>44</v>
      </c>
      <c r="B52" s="31"/>
      <c r="C52" s="77">
        <v>55.486307837582629</v>
      </c>
      <c r="D52" s="77">
        <v>56.040070713022985</v>
      </c>
      <c r="E52" s="77">
        <v>54.857451695716797</v>
      </c>
      <c r="F52" s="77">
        <v>41.937452326468346</v>
      </c>
      <c r="G52" s="77">
        <v>42.801937093381596</v>
      </c>
      <c r="H52" s="78">
        <v>41.004870817450225</v>
      </c>
      <c r="I52" s="107">
        <v>26.05</v>
      </c>
      <c r="J52" s="77">
        <v>25.5</v>
      </c>
      <c r="K52" s="78">
        <v>26.68</v>
      </c>
      <c r="L52" s="77">
        <v>25.93</v>
      </c>
      <c r="M52" s="77">
        <v>25.37</v>
      </c>
      <c r="N52" s="79">
        <v>26.57</v>
      </c>
    </row>
    <row r="53" spans="1:14" ht="11.45" customHeight="1">
      <c r="A53" s="36" t="s">
        <v>45</v>
      </c>
      <c r="B53" s="31"/>
      <c r="C53" s="72">
        <v>53.12184024266935</v>
      </c>
      <c r="D53" s="72">
        <v>53.793751468170072</v>
      </c>
      <c r="E53" s="72">
        <v>52.360103981392811</v>
      </c>
      <c r="F53" s="72">
        <v>39.35376756066411</v>
      </c>
      <c r="G53" s="72">
        <v>40.061580567909679</v>
      </c>
      <c r="H53" s="73">
        <v>38.58954465193429</v>
      </c>
      <c r="I53" s="108">
        <v>24.59</v>
      </c>
      <c r="J53" s="72">
        <v>23.84</v>
      </c>
      <c r="K53" s="73">
        <v>25.47</v>
      </c>
      <c r="L53" s="72">
        <v>24.47</v>
      </c>
      <c r="M53" s="72">
        <v>23.7</v>
      </c>
      <c r="N53" s="75">
        <v>25.38</v>
      </c>
    </row>
    <row r="54" spans="1:14" ht="11.45" customHeight="1">
      <c r="A54" s="30" t="s">
        <v>46</v>
      </c>
      <c r="B54" s="31"/>
      <c r="C54" s="77">
        <v>52.388140812752859</v>
      </c>
      <c r="D54" s="77">
        <v>52.331198741714424</v>
      </c>
      <c r="E54" s="77">
        <v>52.461156808982892</v>
      </c>
      <c r="F54" s="77">
        <v>38.607802150754281</v>
      </c>
      <c r="G54" s="77">
        <v>38.71293314749844</v>
      </c>
      <c r="H54" s="78">
        <v>38.488808931689505</v>
      </c>
      <c r="I54" s="107">
        <v>23.79</v>
      </c>
      <c r="J54" s="77">
        <v>22.67</v>
      </c>
      <c r="K54" s="78">
        <v>25.12</v>
      </c>
      <c r="L54" s="77">
        <v>23.67</v>
      </c>
      <c r="M54" s="77">
        <v>22.53</v>
      </c>
      <c r="N54" s="79">
        <v>25.01</v>
      </c>
    </row>
    <row r="55" spans="1:14" ht="11.45" customHeight="1">
      <c r="A55" s="36" t="s">
        <v>47</v>
      </c>
      <c r="B55" s="44"/>
      <c r="C55" s="72">
        <v>51.80162974280622</v>
      </c>
      <c r="D55" s="72">
        <v>51.562688548328694</v>
      </c>
      <c r="E55" s="72">
        <v>52.075471698113205</v>
      </c>
      <c r="F55" s="72">
        <v>38.730060078723838</v>
      </c>
      <c r="G55" s="72">
        <v>39.03761942675159</v>
      </c>
      <c r="H55" s="73">
        <v>38.393001781953664</v>
      </c>
      <c r="I55" s="108">
        <v>23.82</v>
      </c>
      <c r="J55" s="72">
        <v>22.91</v>
      </c>
      <c r="K55" s="73">
        <v>24.86</v>
      </c>
      <c r="L55" s="72">
        <v>23.7</v>
      </c>
      <c r="M55" s="72">
        <v>22.8</v>
      </c>
      <c r="N55" s="75">
        <v>24.74</v>
      </c>
    </row>
    <row r="56" spans="1:14" ht="11.45" customHeight="1">
      <c r="A56" s="30" t="s">
        <v>48</v>
      </c>
      <c r="B56" s="31"/>
      <c r="C56" s="77">
        <v>51.362710973927882</v>
      </c>
      <c r="D56" s="77">
        <v>52.55910309529613</v>
      </c>
      <c r="E56" s="77">
        <v>49.964392536675689</v>
      </c>
      <c r="F56" s="77">
        <v>38.737830596599196</v>
      </c>
      <c r="G56" s="77">
        <v>39.400222514412867</v>
      </c>
      <c r="H56" s="78">
        <v>38.007030073090441</v>
      </c>
      <c r="I56" s="107">
        <v>23.9</v>
      </c>
      <c r="J56" s="77">
        <v>22.87</v>
      </c>
      <c r="K56" s="78">
        <v>25.09</v>
      </c>
      <c r="L56" s="77">
        <v>23.78</v>
      </c>
      <c r="M56" s="77">
        <v>22.74</v>
      </c>
      <c r="N56" s="79">
        <v>24.98</v>
      </c>
    </row>
    <row r="57" spans="1:14" ht="11.45" customHeight="1">
      <c r="A57" s="36" t="s">
        <v>49</v>
      </c>
      <c r="B57" s="31"/>
      <c r="C57" s="72">
        <v>49.21418949259094</v>
      </c>
      <c r="D57" s="72">
        <v>50.048531909730642</v>
      </c>
      <c r="E57" s="72">
        <v>48.284780833106453</v>
      </c>
      <c r="F57" s="72">
        <v>37.013262599469499</v>
      </c>
      <c r="G57" s="72">
        <v>37.812675840196434</v>
      </c>
      <c r="H57" s="73">
        <v>36.154269972451793</v>
      </c>
      <c r="I57" s="108">
        <v>22.49</v>
      </c>
      <c r="J57" s="72">
        <v>21.08</v>
      </c>
      <c r="K57" s="73">
        <v>24.12</v>
      </c>
      <c r="L57" s="72">
        <v>22.37</v>
      </c>
      <c r="M57" s="72">
        <v>20.96</v>
      </c>
      <c r="N57" s="75">
        <v>24.01</v>
      </c>
    </row>
    <row r="58" spans="1:14" ht="11.45" customHeight="1">
      <c r="A58" s="30" t="s">
        <v>50</v>
      </c>
      <c r="B58" s="31"/>
      <c r="C58" s="77">
        <v>46.582416914757879</v>
      </c>
      <c r="D58" s="77">
        <v>46.653723161260849</v>
      </c>
      <c r="E58" s="77">
        <v>46.494417034536482</v>
      </c>
      <c r="F58" s="77">
        <v>35.870470637234483</v>
      </c>
      <c r="G58" s="77">
        <v>36.005576856047398</v>
      </c>
      <c r="H58" s="78">
        <v>35.718961379009379</v>
      </c>
      <c r="I58" s="107">
        <v>21.3</v>
      </c>
      <c r="J58" s="77">
        <v>20.010000000000002</v>
      </c>
      <c r="K58" s="78">
        <v>22.82</v>
      </c>
      <c r="L58" s="77">
        <v>21.18</v>
      </c>
      <c r="M58" s="77">
        <v>19.899999999999999</v>
      </c>
      <c r="N58" s="79">
        <v>22.69</v>
      </c>
    </row>
    <row r="59" spans="1:14" ht="11.45" customHeight="1">
      <c r="A59" s="36" t="s">
        <v>51</v>
      </c>
      <c r="B59" s="44"/>
      <c r="C59" s="72">
        <v>46.246973365617436</v>
      </c>
      <c r="D59" s="72">
        <v>45.396785847763795</v>
      </c>
      <c r="E59" s="72">
        <v>47.244554889636014</v>
      </c>
      <c r="F59" s="72">
        <v>35.155588339753571</v>
      </c>
      <c r="G59" s="72">
        <v>35.787053967922262</v>
      </c>
      <c r="H59" s="73">
        <v>34.463406253579201</v>
      </c>
      <c r="I59" s="108">
        <v>21.02</v>
      </c>
      <c r="J59" s="72">
        <v>19.61</v>
      </c>
      <c r="K59" s="73">
        <v>22.65</v>
      </c>
      <c r="L59" s="72">
        <v>20.9</v>
      </c>
      <c r="M59" s="72">
        <v>19.489999999999998</v>
      </c>
      <c r="N59" s="75">
        <v>22.52</v>
      </c>
    </row>
    <row r="60" spans="1:14" ht="11.45" customHeight="1">
      <c r="A60" s="30" t="s">
        <v>52</v>
      </c>
      <c r="B60" s="31"/>
      <c r="C60" s="77">
        <v>46.495975575908965</v>
      </c>
      <c r="D60" s="77">
        <v>45.673323092677933</v>
      </c>
      <c r="E60" s="77">
        <v>47.492044249128654</v>
      </c>
      <c r="F60" s="77">
        <v>35.667084901714766</v>
      </c>
      <c r="G60" s="77">
        <v>35.194252261841399</v>
      </c>
      <c r="H60" s="78">
        <v>36.195384795595643</v>
      </c>
      <c r="I60" s="107">
        <v>21.1</v>
      </c>
      <c r="J60" s="77">
        <v>19.559999999999999</v>
      </c>
      <c r="K60" s="78">
        <v>22.88</v>
      </c>
      <c r="L60" s="77">
        <v>21</v>
      </c>
      <c r="M60" s="77">
        <v>19.45</v>
      </c>
      <c r="N60" s="79">
        <v>22.78</v>
      </c>
    </row>
    <row r="61" spans="1:14" ht="11.45" customHeight="1">
      <c r="A61" s="36" t="s">
        <v>53</v>
      </c>
      <c r="B61" s="31"/>
      <c r="C61" s="72">
        <v>46.484165324745035</v>
      </c>
      <c r="D61" s="72">
        <v>45.825579952859442</v>
      </c>
      <c r="E61" s="72">
        <v>47.259973695747469</v>
      </c>
      <c r="F61" s="72">
        <v>34.403391883706838</v>
      </c>
      <c r="G61" s="72">
        <v>34.104775930990954</v>
      </c>
      <c r="H61" s="73">
        <v>34.731369150779898</v>
      </c>
      <c r="I61" s="108">
        <v>20.12</v>
      </c>
      <c r="J61" s="72">
        <v>18.52</v>
      </c>
      <c r="K61" s="73">
        <v>21.95</v>
      </c>
      <c r="L61" s="72">
        <v>20</v>
      </c>
      <c r="M61" s="72">
        <v>18.41</v>
      </c>
      <c r="N61" s="75">
        <v>21.82</v>
      </c>
    </row>
    <row r="62" spans="1:14" ht="11.45" customHeight="1">
      <c r="A62" s="30" t="s">
        <v>54</v>
      </c>
      <c r="B62" s="31"/>
      <c r="C62" s="77">
        <v>41.940917336097442</v>
      </c>
      <c r="D62" s="77">
        <v>41.946104133642237</v>
      </c>
      <c r="E62" s="77">
        <v>41.935038009675182</v>
      </c>
      <c r="F62" s="77">
        <v>31.457025330158046</v>
      </c>
      <c r="G62" s="77">
        <v>30.828746494963134</v>
      </c>
      <c r="H62" s="78">
        <v>32.14083870238499</v>
      </c>
      <c r="I62" s="107">
        <v>19.02</v>
      </c>
      <c r="J62" s="77">
        <v>17.510000000000002</v>
      </c>
      <c r="K62" s="78">
        <v>20.75</v>
      </c>
      <c r="L62" s="77">
        <v>18.91</v>
      </c>
      <c r="M62" s="77">
        <v>17.39</v>
      </c>
      <c r="N62" s="79">
        <v>20.66</v>
      </c>
    </row>
    <row r="63" spans="1:14" ht="11.45" customHeight="1">
      <c r="A63" s="36" t="s">
        <v>55</v>
      </c>
      <c r="B63" s="44"/>
      <c r="C63" s="72">
        <v>42.915064662705348</v>
      </c>
      <c r="D63" s="72">
        <v>42.753716871363928</v>
      </c>
      <c r="E63" s="72">
        <v>43.105022831050228</v>
      </c>
      <c r="F63" s="72">
        <v>31.645890198947573</v>
      </c>
      <c r="G63" s="72">
        <v>31.309491798870663</v>
      </c>
      <c r="H63" s="73">
        <v>32.015110376578917</v>
      </c>
      <c r="I63" s="108">
        <v>18.739999999999998</v>
      </c>
      <c r="J63" s="72">
        <v>17.34</v>
      </c>
      <c r="K63" s="73">
        <v>20.36</v>
      </c>
      <c r="L63" s="72">
        <v>18.63</v>
      </c>
      <c r="M63" s="72">
        <v>17.22</v>
      </c>
      <c r="N63" s="75">
        <v>20.25</v>
      </c>
    </row>
    <row r="64" spans="1:14" ht="11.45" customHeight="1">
      <c r="A64" s="30" t="s">
        <v>56</v>
      </c>
      <c r="B64" s="31"/>
      <c r="C64" s="77">
        <v>41.658454174292544</v>
      </c>
      <c r="D64" s="77">
        <v>42.584663293110154</v>
      </c>
      <c r="E64" s="77">
        <v>40.553846153846159</v>
      </c>
      <c r="F64" s="77">
        <v>31.582980897505031</v>
      </c>
      <c r="G64" s="77">
        <v>31.760307742319988</v>
      </c>
      <c r="H64" s="78">
        <v>31.385991058122205</v>
      </c>
      <c r="I64" s="107">
        <v>18.87</v>
      </c>
      <c r="J64" s="77">
        <v>17.34</v>
      </c>
      <c r="K64" s="78">
        <v>20.62</v>
      </c>
      <c r="L64" s="77">
        <v>18.75</v>
      </c>
      <c r="M64" s="77">
        <v>17.22</v>
      </c>
      <c r="N64" s="79">
        <v>20.51</v>
      </c>
    </row>
    <row r="65" spans="1:14" ht="11.45" customHeight="1">
      <c r="A65" s="36" t="s">
        <v>57</v>
      </c>
      <c r="B65" s="31"/>
      <c r="C65" s="72">
        <v>39.531419284940412</v>
      </c>
      <c r="D65" s="72">
        <v>40.647844718931175</v>
      </c>
      <c r="E65" s="72">
        <v>38.235294117647065</v>
      </c>
      <c r="F65" s="72">
        <v>29.724321920853715</v>
      </c>
      <c r="G65" s="72">
        <v>29.824000000000002</v>
      </c>
      <c r="H65" s="73">
        <v>29.619959384972439</v>
      </c>
      <c r="I65" s="108">
        <v>17.34</v>
      </c>
      <c r="J65" s="72">
        <v>15.76</v>
      </c>
      <c r="K65" s="73">
        <v>19.16</v>
      </c>
      <c r="L65" s="72">
        <v>17.22</v>
      </c>
      <c r="M65" s="72">
        <v>15.64</v>
      </c>
      <c r="N65" s="75">
        <v>19.04</v>
      </c>
    </row>
    <row r="66" spans="1:14" ht="11.45" customHeight="1">
      <c r="A66" s="30" t="s">
        <v>58</v>
      </c>
      <c r="B66" s="31"/>
      <c r="C66" s="77">
        <v>35.968944099378888</v>
      </c>
      <c r="D66" s="77">
        <v>37.441515462741073</v>
      </c>
      <c r="E66" s="77">
        <v>34.223797192312929</v>
      </c>
      <c r="F66" s="77">
        <v>28.319652341863833</v>
      </c>
      <c r="G66" s="77">
        <v>28.366586722457519</v>
      </c>
      <c r="H66" s="78">
        <v>28.271688722995137</v>
      </c>
      <c r="I66" s="107">
        <v>16.48</v>
      </c>
      <c r="J66" s="77">
        <v>14.89</v>
      </c>
      <c r="K66" s="78">
        <v>18.309999999999999</v>
      </c>
      <c r="L66" s="77">
        <v>16.38</v>
      </c>
      <c r="M66" s="77">
        <v>14.8</v>
      </c>
      <c r="N66" s="79">
        <v>18.21</v>
      </c>
    </row>
    <row r="67" spans="1:14" ht="11.45" customHeight="1">
      <c r="A67" s="36" t="s">
        <v>59</v>
      </c>
      <c r="B67" s="44"/>
      <c r="C67" s="72">
        <v>37.468116525708147</v>
      </c>
      <c r="D67" s="72">
        <v>37.835443037974684</v>
      </c>
      <c r="E67" s="72">
        <v>37.048149735676525</v>
      </c>
      <c r="F67" s="72">
        <v>28.244466100515108</v>
      </c>
      <c r="G67" s="72">
        <v>28.048584728984967</v>
      </c>
      <c r="H67" s="73">
        <v>28.45533174667673</v>
      </c>
      <c r="I67" s="108">
        <v>16.649999999999999</v>
      </c>
      <c r="J67" s="72">
        <v>15.07</v>
      </c>
      <c r="K67" s="73">
        <v>18.45</v>
      </c>
      <c r="L67" s="72">
        <v>16.55</v>
      </c>
      <c r="M67" s="72">
        <v>14.97</v>
      </c>
      <c r="N67" s="75">
        <v>18.350000000000001</v>
      </c>
    </row>
    <row r="68" spans="1:14" ht="11.45" customHeight="1">
      <c r="A68" s="30" t="s">
        <v>60</v>
      </c>
      <c r="B68" s="31"/>
      <c r="C68" s="77">
        <v>36.340562184120301</v>
      </c>
      <c r="D68" s="77">
        <v>37.978359513724619</v>
      </c>
      <c r="E68" s="77">
        <v>34.371518283048992</v>
      </c>
      <c r="F68" s="77">
        <v>28.063739354761079</v>
      </c>
      <c r="G68" s="77">
        <v>28.434335297040086</v>
      </c>
      <c r="H68" s="78">
        <v>27.653738555623637</v>
      </c>
      <c r="I68" s="107">
        <v>16.849669242058443</v>
      </c>
      <c r="J68" s="77">
        <v>15.278602368917864</v>
      </c>
      <c r="K68" s="78">
        <v>18.651228876145051</v>
      </c>
      <c r="L68" s="77">
        <v>16.744734494414686</v>
      </c>
      <c r="M68" s="77">
        <v>15.181528557662627</v>
      </c>
      <c r="N68" s="79">
        <v>18.542034282839325</v>
      </c>
    </row>
    <row r="69" spans="1:14" ht="11.45" customHeight="1">
      <c r="A69" s="36" t="s">
        <v>61</v>
      </c>
      <c r="B69" s="31"/>
      <c r="C69" s="72">
        <v>34.681455150321533</v>
      </c>
      <c r="D69" s="72">
        <v>35.541202419882893</v>
      </c>
      <c r="E69" s="72">
        <v>33.655428312941979</v>
      </c>
      <c r="F69" s="72">
        <v>26.456460958458791</v>
      </c>
      <c r="G69" s="72">
        <v>26.475780630710297</v>
      </c>
      <c r="H69" s="73">
        <v>26.435167776297828</v>
      </c>
      <c r="I69" s="108">
        <v>15.378540594368278</v>
      </c>
      <c r="J69" s="72">
        <v>13.802223266104846</v>
      </c>
      <c r="K69" s="73">
        <v>17.18416962568466</v>
      </c>
      <c r="L69" s="72">
        <v>15.284554501156165</v>
      </c>
      <c r="M69" s="72">
        <v>13.717928000862488</v>
      </c>
      <c r="N69" s="75">
        <v>17.082568592649491</v>
      </c>
    </row>
    <row r="70" spans="1:14" ht="11.45" customHeight="1">
      <c r="A70" s="30" t="s">
        <v>62</v>
      </c>
      <c r="B70" s="31"/>
      <c r="C70" s="77">
        <v>33.001638327815854</v>
      </c>
      <c r="D70" s="77">
        <v>34.018703345582495</v>
      </c>
      <c r="E70" s="77">
        <v>31.775738368422065</v>
      </c>
      <c r="F70" s="77">
        <v>25.236240202385137</v>
      </c>
      <c r="G70" s="77">
        <v>25.168877263963822</v>
      </c>
      <c r="H70" s="78">
        <v>25.312499542968986</v>
      </c>
      <c r="I70" s="107">
        <v>14.645787507699728</v>
      </c>
      <c r="J70" s="77">
        <v>13.202111315804869</v>
      </c>
      <c r="K70" s="78">
        <v>16.317074423785115</v>
      </c>
      <c r="L70" s="77">
        <v>14.553170439995442</v>
      </c>
      <c r="M70" s="77">
        <v>13.116070895970143</v>
      </c>
      <c r="N70" s="79">
        <v>16.219781360886465</v>
      </c>
    </row>
    <row r="71" spans="1:14" ht="11.45" customHeight="1">
      <c r="A71" s="36" t="s">
        <v>63</v>
      </c>
      <c r="B71" s="44"/>
      <c r="C71" s="72">
        <v>33.536311249144788</v>
      </c>
      <c r="D71" s="72">
        <v>33.656708532846636</v>
      </c>
      <c r="E71" s="72">
        <v>33.395797205640321</v>
      </c>
      <c r="F71" s="72">
        <v>25.107208569275457</v>
      </c>
      <c r="G71" s="72">
        <v>24.942754897194014</v>
      </c>
      <c r="H71" s="73">
        <v>25.292753294271034</v>
      </c>
      <c r="I71" s="108">
        <v>14.53889954295043</v>
      </c>
      <c r="J71" s="72">
        <v>12.961671702370106</v>
      </c>
      <c r="K71" s="73">
        <v>16.348997002964481</v>
      </c>
      <c r="L71" s="72">
        <v>14.448881127142455</v>
      </c>
      <c r="M71" s="72">
        <v>12.873939531884885</v>
      </c>
      <c r="N71" s="75">
        <v>16.258488798260309</v>
      </c>
    </row>
    <row r="72" spans="1:14" ht="11.45" customHeight="1">
      <c r="A72" s="30" t="s">
        <v>64</v>
      </c>
      <c r="B72" s="31"/>
      <c r="C72" s="77">
        <v>34.97061105847115</v>
      </c>
      <c r="D72" s="77">
        <v>33.099389021400007</v>
      </c>
      <c r="E72" s="78">
        <v>37.1376858881668</v>
      </c>
      <c r="F72" s="77">
        <v>25.86783186595423</v>
      </c>
      <c r="G72" s="77">
        <v>24.928173180940991</v>
      </c>
      <c r="H72" s="78">
        <v>26.927362729890952</v>
      </c>
      <c r="I72" s="107">
        <v>14.779319875012922</v>
      </c>
      <c r="J72" s="77">
        <v>12.990818808463274</v>
      </c>
      <c r="K72" s="78">
        <v>16.819516257928459</v>
      </c>
      <c r="L72" s="77">
        <v>14.69516212127381</v>
      </c>
      <c r="M72" s="77">
        <v>12.904838842435677</v>
      </c>
      <c r="N72" s="79">
        <v>16.739825876542046</v>
      </c>
    </row>
    <row r="73" spans="1:14" ht="11.45" customHeight="1">
      <c r="A73" s="36" t="s">
        <v>65</v>
      </c>
      <c r="B73" s="44"/>
      <c r="C73" s="72">
        <v>33.144912527008273</v>
      </c>
      <c r="D73" s="72">
        <v>31.622172763069912</v>
      </c>
      <c r="E73" s="72">
        <v>34.984195481952995</v>
      </c>
      <c r="F73" s="72">
        <v>24.770861216137884</v>
      </c>
      <c r="G73" s="72">
        <v>24.496282272454803</v>
      </c>
      <c r="H73" s="73">
        <v>25.081995954748937</v>
      </c>
      <c r="I73" s="108">
        <v>14.093766132707955</v>
      </c>
      <c r="J73" s="72">
        <v>12.558785337337847</v>
      </c>
      <c r="K73" s="73">
        <v>15.845188915981364</v>
      </c>
      <c r="L73" s="72">
        <v>14.024538152166372</v>
      </c>
      <c r="M73" s="72">
        <v>12.488587805666659</v>
      </c>
      <c r="N73" s="75">
        <v>15.779517473265965</v>
      </c>
    </row>
    <row r="74" spans="1:14" ht="11.45" customHeight="1">
      <c r="A74" s="30" t="s">
        <v>66</v>
      </c>
      <c r="B74" s="31"/>
      <c r="C74" s="77">
        <v>31.675687364911475</v>
      </c>
      <c r="D74" s="77">
        <v>29.948384441563039</v>
      </c>
      <c r="E74" s="78">
        <v>33.782194160620811</v>
      </c>
      <c r="F74" s="77">
        <v>24.438169730934398</v>
      </c>
      <c r="G74" s="77">
        <v>23.674513727185225</v>
      </c>
      <c r="H74" s="78">
        <v>25.30444996304519</v>
      </c>
      <c r="I74" s="107">
        <v>14.015475842243932</v>
      </c>
      <c r="J74" s="77">
        <v>12.253904605272325</v>
      </c>
      <c r="K74" s="78">
        <v>16.028836043709632</v>
      </c>
      <c r="L74" s="77">
        <v>13.921875521940859</v>
      </c>
      <c r="M74" s="77">
        <v>12.174273852989248</v>
      </c>
      <c r="N74" s="79">
        <v>15.922975353168864</v>
      </c>
    </row>
    <row r="75" spans="1:14" ht="11.45" customHeight="1">
      <c r="A75" s="41" t="s">
        <v>67</v>
      </c>
      <c r="B75" s="31"/>
      <c r="C75" s="109">
        <v>30.510912886415429</v>
      </c>
      <c r="D75" s="109">
        <v>29.253934860057488</v>
      </c>
      <c r="E75" s="109">
        <v>32.065332128974106</v>
      </c>
      <c r="F75" s="109">
        <v>23.814122142841207</v>
      </c>
      <c r="G75" s="109">
        <v>23.394520138306646</v>
      </c>
      <c r="H75" s="109">
        <v>24.294122341973409</v>
      </c>
      <c r="I75" s="109">
        <v>13.873500726146055</v>
      </c>
      <c r="J75" s="109">
        <v>12.320860660247353</v>
      </c>
      <c r="K75" s="109">
        <v>15.632458408715109</v>
      </c>
      <c r="L75" s="109">
        <v>13.782780472277821</v>
      </c>
      <c r="M75" s="109">
        <v>12.229944197377693</v>
      </c>
      <c r="N75" s="110">
        <v>15.546201327083597</v>
      </c>
    </row>
    <row r="76" spans="1:14" ht="11.45" customHeight="1">
      <c r="A76" s="30" t="s">
        <v>68</v>
      </c>
      <c r="B76" s="31"/>
      <c r="C76" s="77">
        <v>32.993929229777592</v>
      </c>
      <c r="D76" s="77">
        <v>32.618283077601994</v>
      </c>
      <c r="E76" s="78">
        <v>33.465736555717292</v>
      </c>
      <c r="F76" s="77">
        <v>25.17301455046076</v>
      </c>
      <c r="G76" s="77">
        <v>24.736015945084951</v>
      </c>
      <c r="H76" s="78">
        <v>25.672780897308552</v>
      </c>
      <c r="I76" s="107">
        <v>14.507858265180541</v>
      </c>
      <c r="J76" s="77">
        <v>12.902732770729443</v>
      </c>
      <c r="K76" s="78">
        <v>16.326645114140085</v>
      </c>
      <c r="L76" s="77">
        <v>14.407796040353379</v>
      </c>
      <c r="M76" s="77">
        <v>12.794532297732845</v>
      </c>
      <c r="N76" s="79">
        <v>16.239271989972575</v>
      </c>
    </row>
    <row r="77" spans="1:14" ht="11.45" customHeight="1">
      <c r="A77" s="41" t="s">
        <v>69</v>
      </c>
      <c r="B77" s="31"/>
      <c r="C77" s="109">
        <v>39.60833825479898</v>
      </c>
      <c r="D77" s="109">
        <v>38.335451106961166</v>
      </c>
      <c r="E77" s="109">
        <v>41.233942976975904</v>
      </c>
      <c r="F77" s="109">
        <v>30.005240252206946</v>
      </c>
      <c r="G77" s="109">
        <v>29.498129025345271</v>
      </c>
      <c r="H77" s="109">
        <v>30.585380964761949</v>
      </c>
      <c r="I77" s="109">
        <v>15.433958303154855</v>
      </c>
      <c r="J77" s="109">
        <v>14.247098687186428</v>
      </c>
      <c r="K77" s="109">
        <v>16.80844685226521</v>
      </c>
      <c r="L77" s="109">
        <v>15.32619018109099</v>
      </c>
      <c r="M77" s="109">
        <v>14.127298681998123</v>
      </c>
      <c r="N77" s="110">
        <v>16.716653719442878</v>
      </c>
    </row>
    <row r="78" spans="1:14" ht="11.45" customHeight="1">
      <c r="A78" s="30" t="s">
        <v>70</v>
      </c>
      <c r="B78" s="31"/>
      <c r="C78" s="77">
        <v>40.449838022615992</v>
      </c>
      <c r="D78" s="77">
        <v>38.687671052648774</v>
      </c>
      <c r="E78" s="78">
        <v>42.600147114446102</v>
      </c>
      <c r="F78" s="77">
        <v>31.434397409703038</v>
      </c>
      <c r="G78" s="77">
        <v>30.441878843878847</v>
      </c>
      <c r="H78" s="78">
        <v>32.527613619677361</v>
      </c>
      <c r="I78" s="107">
        <v>16.382134306103236</v>
      </c>
      <c r="J78" s="77">
        <v>14.505399305991137</v>
      </c>
      <c r="K78" s="78">
        <v>18.522177945142641</v>
      </c>
      <c r="L78" s="77">
        <v>16.257468117138686</v>
      </c>
      <c r="M78" s="77">
        <v>14.391200616636752</v>
      </c>
      <c r="N78" s="79">
        <v>18.389737754156428</v>
      </c>
    </row>
    <row r="79" spans="1:14" ht="11.45" customHeight="1">
      <c r="A79" s="41" t="s">
        <v>71</v>
      </c>
      <c r="B79" s="31"/>
      <c r="C79" s="109">
        <v>40.133613348233283</v>
      </c>
      <c r="D79" s="109">
        <v>38.895581851954752</v>
      </c>
      <c r="E79" s="109">
        <v>41.625977019724402</v>
      </c>
      <c r="F79" s="109">
        <v>30.187738414303961</v>
      </c>
      <c r="G79" s="109">
        <v>29.614142766282246</v>
      </c>
      <c r="H79" s="109">
        <v>30.823410325949254</v>
      </c>
      <c r="I79" s="109">
        <v>16.26649329268578</v>
      </c>
      <c r="J79" s="109">
        <v>14.300876958714891</v>
      </c>
      <c r="K79" s="109">
        <v>18.469386589289741</v>
      </c>
      <c r="L79" s="109">
        <v>16.12804185988011</v>
      </c>
      <c r="M79" s="109">
        <v>14.169122755627198</v>
      </c>
      <c r="N79" s="110">
        <v>18.327147177984308</v>
      </c>
    </row>
    <row r="80" spans="1:14" ht="11.45" customHeight="1">
      <c r="A80" s="30" t="s">
        <v>243</v>
      </c>
      <c r="B80" s="31"/>
      <c r="C80" s="77">
        <v>39.532607113814848</v>
      </c>
      <c r="D80" s="77">
        <v>38.17886034591028</v>
      </c>
      <c r="E80" s="78">
        <v>41.179420866707538</v>
      </c>
      <c r="F80" s="77">
        <v>30.226704761702443</v>
      </c>
      <c r="G80" s="77">
        <v>29.283966297372046</v>
      </c>
      <c r="H80" s="78">
        <v>31.273727116257263</v>
      </c>
      <c r="I80" s="107">
        <v>16.12453417698125</v>
      </c>
      <c r="J80" s="77">
        <v>14.20404629339129</v>
      </c>
      <c r="K80" s="78">
        <v>18.275023155681346</v>
      </c>
      <c r="L80" s="77">
        <v>15.983520618553083</v>
      </c>
      <c r="M80" s="77">
        <v>14.068637232368124</v>
      </c>
      <c r="N80" s="79">
        <v>18.131173319040396</v>
      </c>
    </row>
    <row r="81" spans="1:14" ht="11.45" customHeight="1">
      <c r="A81" s="41" t="s">
        <v>244</v>
      </c>
      <c r="B81" s="31"/>
      <c r="C81" s="109">
        <v>38.379174521661177</v>
      </c>
      <c r="D81" s="109">
        <v>37.06764925550717</v>
      </c>
      <c r="E81" s="109">
        <v>39.89635124565357</v>
      </c>
      <c r="F81" s="109">
        <v>28.818721010399415</v>
      </c>
      <c r="G81" s="109">
        <v>28.196143521489187</v>
      </c>
      <c r="H81" s="109">
        <v>29.499843776328696</v>
      </c>
      <c r="I81" s="109">
        <v>15.388682622612757</v>
      </c>
      <c r="J81" s="109">
        <v>13.499458069074029</v>
      </c>
      <c r="K81" s="109">
        <v>17.493417992374312</v>
      </c>
      <c r="L81" s="109">
        <v>15.264983244847578</v>
      </c>
      <c r="M81" s="109">
        <v>13.386049191831487</v>
      </c>
      <c r="N81" s="110">
        <v>17.363307699802142</v>
      </c>
    </row>
    <row r="82" spans="1:14" ht="11.45" customHeight="1">
      <c r="A82" s="30" t="s">
        <v>245</v>
      </c>
      <c r="B82" s="31"/>
      <c r="C82" s="77">
        <v>31.147749032087241</v>
      </c>
      <c r="D82" s="77">
        <v>31.048825859558772</v>
      </c>
      <c r="E82" s="78">
        <v>31.262076497747131</v>
      </c>
      <c r="F82" s="77">
        <v>25.44467021281076</v>
      </c>
      <c r="G82" s="77">
        <v>25.766841008430706</v>
      </c>
      <c r="H82" s="78">
        <v>25.091157758118364</v>
      </c>
      <c r="I82" s="107">
        <v>14.675872602240835</v>
      </c>
      <c r="J82" s="77">
        <v>13.060931081719515</v>
      </c>
      <c r="K82" s="78">
        <v>16.481765514643335</v>
      </c>
      <c r="L82" s="77">
        <v>14.571561529115307</v>
      </c>
      <c r="M82" s="77">
        <v>12.974364871841805</v>
      </c>
      <c r="N82" s="79">
        <v>16.361195382621119</v>
      </c>
    </row>
    <row r="83" spans="1:14" ht="11.45" customHeight="1">
      <c r="A83" s="41" t="s">
        <v>246</v>
      </c>
      <c r="B83" s="31"/>
      <c r="C83" s="109">
        <v>30.699210507945967</v>
      </c>
      <c r="D83" s="109">
        <v>30.629303901557289</v>
      </c>
      <c r="E83" s="109">
        <v>30.780298725302092</v>
      </c>
      <c r="F83" s="109">
        <v>23.606240480767795</v>
      </c>
      <c r="G83" s="109">
        <v>24.021754274484312</v>
      </c>
      <c r="H83" s="109">
        <v>23.148025641941224</v>
      </c>
      <c r="I83" s="109">
        <v>13.43665139753084</v>
      </c>
      <c r="J83" s="109">
        <v>11.889741177461648</v>
      </c>
      <c r="K83" s="109">
        <v>15.15731999120106</v>
      </c>
      <c r="L83" s="109">
        <v>13.327626172720496</v>
      </c>
      <c r="M83" s="109">
        <v>11.794218752036826</v>
      </c>
      <c r="N83" s="110">
        <v>15.037837273931384</v>
      </c>
    </row>
    <row r="84" spans="1:14" ht="11.45" customHeight="1">
      <c r="A84" s="30" t="s">
        <v>248</v>
      </c>
      <c r="B84" s="31"/>
      <c r="C84" s="77">
        <v>30.18301198789235</v>
      </c>
      <c r="D84" s="77">
        <v>30.278665464684043</v>
      </c>
      <c r="E84" s="78">
        <v>30.070338860220584</v>
      </c>
      <c r="F84" s="77">
        <v>23.32141346203305</v>
      </c>
      <c r="G84" s="77">
        <v>23.688892030184832</v>
      </c>
      <c r="H84" s="78">
        <v>22.91260082295021</v>
      </c>
      <c r="I84" s="107">
        <v>13.745292977761386</v>
      </c>
      <c r="J84" s="77">
        <v>12.127230055093804</v>
      </c>
      <c r="K84" s="78">
        <v>15.547640601918678</v>
      </c>
      <c r="L84" s="77">
        <v>13.649138864033503</v>
      </c>
      <c r="M84" s="77">
        <v>12.040928233709216</v>
      </c>
      <c r="N84" s="79">
        <v>15.444310699700086</v>
      </c>
    </row>
    <row r="85" spans="1:14" ht="11.45" customHeight="1">
      <c r="A85" s="41" t="s">
        <v>249</v>
      </c>
      <c r="B85" s="31"/>
      <c r="C85" s="109">
        <v>28.523089677396708</v>
      </c>
      <c r="D85" s="109">
        <v>27.746965796165334</v>
      </c>
      <c r="E85" s="109">
        <v>29.425139853078491</v>
      </c>
      <c r="F85" s="109">
        <v>20.538032495109981</v>
      </c>
      <c r="G85" s="109">
        <v>19.925842965610666</v>
      </c>
      <c r="H85" s="109">
        <v>21.224024440792192</v>
      </c>
      <c r="I85" s="109">
        <v>12.573632978222761</v>
      </c>
      <c r="J85" s="109">
        <v>11.053354550637362</v>
      </c>
      <c r="K85" s="109">
        <v>14.267188852581954</v>
      </c>
      <c r="L85" s="109">
        <v>12.482833114961618</v>
      </c>
      <c r="M85" s="109">
        <v>10.990188599005638</v>
      </c>
      <c r="N85" s="110">
        <v>14.147812828664582</v>
      </c>
    </row>
    <row r="86" spans="1:14" ht="11.45" customHeight="1">
      <c r="A86" s="30" t="s">
        <v>250</v>
      </c>
      <c r="B86" s="31"/>
      <c r="C86" s="77">
        <v>31.013712511798769</v>
      </c>
      <c r="D86" s="77">
        <v>29.008205679999143</v>
      </c>
      <c r="E86" s="78">
        <v>33.430670714270448</v>
      </c>
      <c r="F86" s="77">
        <v>23.349458408817664</v>
      </c>
      <c r="G86" s="77">
        <v>21.33642197062969</v>
      </c>
      <c r="H86" s="78">
        <v>25.658739858122239</v>
      </c>
      <c r="I86" s="107">
        <v>12.776996840164635</v>
      </c>
      <c r="J86" s="77">
        <v>10.83579662709727</v>
      </c>
      <c r="K86" s="78">
        <v>14.95493602221325</v>
      </c>
      <c r="L86" s="77">
        <v>12.667728338257906</v>
      </c>
      <c r="M86" s="77">
        <v>10.735542099589162</v>
      </c>
      <c r="N86" s="79">
        <v>14.840290825487948</v>
      </c>
    </row>
    <row r="87" spans="1:14" ht="11.45" customHeight="1">
      <c r="A87" s="41" t="s">
        <v>251</v>
      </c>
      <c r="B87" s="31"/>
      <c r="C87" s="109">
        <v>29.262136501990359</v>
      </c>
      <c r="D87" s="109">
        <v>28.722350903057176</v>
      </c>
      <c r="E87" s="109">
        <v>29.913647799182336</v>
      </c>
      <c r="F87" s="109">
        <v>22.238578238151309</v>
      </c>
      <c r="G87" s="109">
        <v>22.055573975198826</v>
      </c>
      <c r="H87" s="109">
        <v>22.449298159104266</v>
      </c>
      <c r="I87" s="109">
        <v>12.983109123673811</v>
      </c>
      <c r="J87" s="109">
        <v>11.419112388308829</v>
      </c>
      <c r="K87" s="109">
        <v>14.723579115474784</v>
      </c>
      <c r="L87" s="109">
        <v>12.874671131180026</v>
      </c>
      <c r="M87" s="109">
        <v>11.317771948124587</v>
      </c>
      <c r="N87" s="110">
        <v>14.60948769142589</v>
      </c>
    </row>
    <row r="88" spans="1:14" ht="11.45" customHeight="1">
      <c r="A88" s="30" t="s">
        <v>265</v>
      </c>
      <c r="B88" s="31"/>
      <c r="C88" s="77">
        <v>30.033709640104917</v>
      </c>
      <c r="D88" s="77">
        <v>28.994578803611663</v>
      </c>
      <c r="E88" s="78">
        <v>31.241721205081991</v>
      </c>
      <c r="F88" s="77">
        <v>22.612572895751441</v>
      </c>
      <c r="G88" s="77">
        <v>22.142517495655163</v>
      </c>
      <c r="H88" s="78">
        <v>23.137628191991915</v>
      </c>
      <c r="I88" s="107">
        <v>13.360115017741677</v>
      </c>
      <c r="J88" s="77">
        <v>11.663319557809917</v>
      </c>
      <c r="K88" s="78">
        <v>15.223656151919766</v>
      </c>
      <c r="L88" s="77">
        <v>13.264155487578458</v>
      </c>
      <c r="M88" s="77">
        <v>11.570010519272858</v>
      </c>
      <c r="N88" s="79">
        <v>15.12855014565555</v>
      </c>
    </row>
    <row r="89" spans="1:14" ht="11.45" customHeight="1">
      <c r="A89" s="41" t="s">
        <v>266</v>
      </c>
      <c r="B89" s="31"/>
      <c r="C89" s="109">
        <v>27.94354435966067</v>
      </c>
      <c r="D89" s="109">
        <v>27.536990066234672</v>
      </c>
      <c r="E89" s="109">
        <v>28.435541795799768</v>
      </c>
      <c r="F89" s="109">
        <v>20.097737430349206</v>
      </c>
      <c r="G89" s="109">
        <v>20.487626246417744</v>
      </c>
      <c r="H89" s="109">
        <v>19.652117139177047</v>
      </c>
      <c r="I89" s="109">
        <v>11.664668462826153</v>
      </c>
      <c r="J89" s="109">
        <v>10.268569998640354</v>
      </c>
      <c r="K89" s="109">
        <v>13.213054113736094</v>
      </c>
      <c r="L89" s="109">
        <v>11.5976105918153</v>
      </c>
      <c r="M89" s="109">
        <v>10.191087213294582</v>
      </c>
      <c r="N89" s="110">
        <v>13.159921447300842</v>
      </c>
    </row>
    <row r="90" spans="1:14" ht="11.45" customHeight="1">
      <c r="A90" s="30" t="s">
        <v>267</v>
      </c>
      <c r="B90" s="31"/>
      <c r="C90" s="77">
        <v>27.818272903058315</v>
      </c>
      <c r="D90" s="77">
        <v>28.583617885251666</v>
      </c>
      <c r="E90" s="78">
        <v>26.900659509415792</v>
      </c>
      <c r="F90" s="77">
        <v>21.222661093329595</v>
      </c>
      <c r="G90" s="77">
        <v>20.770560270258791</v>
      </c>
      <c r="H90" s="78">
        <v>21.733367542812989</v>
      </c>
      <c r="I90" s="107">
        <v>11.898749709992666</v>
      </c>
      <c r="J90" s="77">
        <v>10.335179950493881</v>
      </c>
      <c r="K90" s="78">
        <v>13.631786399098472</v>
      </c>
      <c r="L90" s="77">
        <v>11.836875705556521</v>
      </c>
      <c r="M90" s="77">
        <v>10.258607095247916</v>
      </c>
      <c r="N90" s="79">
        <v>13.588800447183988</v>
      </c>
    </row>
    <row r="91" spans="1:14" ht="11.45" customHeight="1">
      <c r="A91" s="41" t="s">
        <v>268</v>
      </c>
      <c r="B91" s="31"/>
      <c r="C91" s="109">
        <v>28.359676736066724</v>
      </c>
      <c r="D91" s="109">
        <v>29.27006032051732</v>
      </c>
      <c r="E91" s="109">
        <v>27.258363370391912</v>
      </c>
      <c r="F91" s="109">
        <v>21.161597872277067</v>
      </c>
      <c r="G91" s="109">
        <v>21.179136825950621</v>
      </c>
      <c r="H91" s="109">
        <v>21.141721592919883</v>
      </c>
      <c r="I91" s="109">
        <v>11.851565621056139</v>
      </c>
      <c r="J91" s="109">
        <v>10.391540014176309</v>
      </c>
      <c r="K91" s="109">
        <v>13.459161413873602</v>
      </c>
      <c r="L91" s="109">
        <v>11.756070149970812</v>
      </c>
      <c r="M91" s="109">
        <v>10.302350536657794</v>
      </c>
      <c r="N91" s="110">
        <v>13.358383349511055</v>
      </c>
    </row>
    <row r="92" spans="1:14" ht="11.45" customHeight="1">
      <c r="A92" s="287"/>
      <c r="B92" s="31"/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</row>
    <row r="93" spans="1:14">
      <c r="A93" s="498"/>
      <c r="B93" s="498"/>
      <c r="C93" s="498"/>
      <c r="D93" s="498"/>
      <c r="E93" s="498"/>
      <c r="F93" s="498"/>
      <c r="G93" s="498"/>
      <c r="H93" s="498"/>
    </row>
    <row r="94" spans="1:14" ht="21.6" customHeight="1">
      <c r="A94" s="499" t="s">
        <v>72</v>
      </c>
      <c r="B94" s="499"/>
      <c r="C94" s="499"/>
      <c r="D94" s="499"/>
      <c r="E94" s="499"/>
      <c r="F94" s="499"/>
      <c r="G94" s="499"/>
      <c r="H94" s="499"/>
    </row>
    <row r="99" spans="1:16">
      <c r="A99" s="500" t="s">
        <v>255</v>
      </c>
      <c r="B99" s="500"/>
      <c r="C99" s="500"/>
      <c r="D99" s="500"/>
      <c r="E99" s="500"/>
      <c r="F99" s="500"/>
      <c r="G99" s="500"/>
      <c r="H99" s="500"/>
      <c r="I99" s="500"/>
      <c r="J99" s="500"/>
      <c r="K99" s="500"/>
      <c r="L99" s="500"/>
      <c r="M99" s="500"/>
      <c r="N99" s="500"/>
    </row>
    <row r="101" spans="1:16">
      <c r="N101" s="506"/>
      <c r="O101" s="506"/>
      <c r="P101" s="506"/>
    </row>
  </sheetData>
  <mergeCells count="11">
    <mergeCell ref="A93:H93"/>
    <mergeCell ref="A94:H94"/>
    <mergeCell ref="A99:N99"/>
    <mergeCell ref="N101:P101"/>
    <mergeCell ref="L1:N1"/>
    <mergeCell ref="A5:A6"/>
    <mergeCell ref="C5:E5"/>
    <mergeCell ref="F5:H5"/>
    <mergeCell ref="I5:K5"/>
    <mergeCell ref="L5:N5"/>
    <mergeCell ref="A4:N4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1" orientation="portrait" r:id="rId1"/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showGridLines="0" topLeftCell="A7" zoomScale="80" zoomScaleNormal="80" workbookViewId="0"/>
  </sheetViews>
  <sheetFormatPr baseColWidth="10" defaultRowHeight="12.75"/>
  <cols>
    <col min="1" max="1" width="12.5703125" customWidth="1"/>
    <col min="2" max="2" width="53.42578125" style="135" customWidth="1"/>
    <col min="3" max="3" width="9.85546875" customWidth="1"/>
    <col min="4" max="4" width="9.140625" style="293" customWidth="1"/>
    <col min="5" max="5" width="9.28515625" customWidth="1"/>
    <col min="6" max="6" width="8.5703125" style="290" customWidth="1"/>
    <col min="7" max="7" width="9.85546875" customWidth="1"/>
    <col min="8" max="8" width="8.5703125" style="293" customWidth="1"/>
    <col min="9" max="9" width="11.28515625" customWidth="1"/>
    <col min="10" max="10" width="9.85546875" customWidth="1"/>
    <col min="11" max="11" width="9.7109375" customWidth="1"/>
    <col min="12" max="12" width="10.85546875" customWidth="1"/>
    <col min="13" max="13" width="8.85546875" customWidth="1"/>
    <col min="14" max="14" width="10" customWidth="1"/>
    <col min="23" max="25" width="2.140625" bestFit="1" customWidth="1"/>
  </cols>
  <sheetData>
    <row r="1" spans="1:28" ht="60" customHeight="1">
      <c r="A1" s="134"/>
      <c r="E1" s="8"/>
      <c r="G1" s="8"/>
      <c r="H1" s="290"/>
      <c r="I1" s="8"/>
      <c r="J1" s="289"/>
      <c r="K1" s="8"/>
      <c r="L1" s="11"/>
      <c r="M1" s="136" t="s">
        <v>1</v>
      </c>
      <c r="N1" s="136"/>
    </row>
    <row r="2" spans="1:28" ht="13.5" thickBot="1">
      <c r="A2" s="137" t="s">
        <v>255</v>
      </c>
      <c r="B2" s="138"/>
      <c r="C2" s="139"/>
      <c r="D2" s="291"/>
      <c r="E2" s="139"/>
      <c r="F2" s="291"/>
      <c r="G2" s="139"/>
      <c r="H2" s="291"/>
      <c r="Q2" s="288"/>
    </row>
    <row r="3" spans="1:28" ht="23.25" customHeight="1" thickTop="1">
      <c r="A3" s="527" t="s">
        <v>269</v>
      </c>
      <c r="B3" s="528"/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9"/>
      <c r="P3" s="526" t="s">
        <v>270</v>
      </c>
      <c r="Q3" s="526"/>
      <c r="R3" s="526"/>
      <c r="S3" s="526"/>
      <c r="T3" s="526"/>
      <c r="U3" s="526"/>
    </row>
    <row r="4" spans="1:28" ht="13.5" thickBot="1">
      <c r="A4" s="140"/>
      <c r="B4" s="141"/>
      <c r="C4" s="523" t="s">
        <v>103</v>
      </c>
      <c r="D4" s="524"/>
      <c r="E4" s="523" t="s">
        <v>104</v>
      </c>
      <c r="F4" s="524"/>
      <c r="G4" s="523" t="s">
        <v>105</v>
      </c>
      <c r="H4" s="524"/>
      <c r="I4" s="523" t="s">
        <v>103</v>
      </c>
      <c r="J4" s="524"/>
      <c r="K4" s="523" t="s">
        <v>104</v>
      </c>
      <c r="L4" s="524"/>
      <c r="M4" s="523" t="s">
        <v>105</v>
      </c>
      <c r="N4" s="525"/>
      <c r="P4" s="523" t="s">
        <v>103</v>
      </c>
      <c r="Q4" s="524"/>
      <c r="R4" s="523" t="s">
        <v>104</v>
      </c>
      <c r="S4" s="524"/>
      <c r="T4" s="523" t="s">
        <v>105</v>
      </c>
      <c r="U4" s="524"/>
    </row>
    <row r="5" spans="1:28" ht="36">
      <c r="A5" s="140"/>
      <c r="B5" s="141"/>
      <c r="C5" s="142" t="s">
        <v>106</v>
      </c>
      <c r="D5" s="292" t="s">
        <v>107</v>
      </c>
      <c r="E5" s="142" t="s">
        <v>106</v>
      </c>
      <c r="F5" s="292" t="s">
        <v>107</v>
      </c>
      <c r="G5" s="142" t="s">
        <v>106</v>
      </c>
      <c r="H5" s="292" t="s">
        <v>107</v>
      </c>
      <c r="I5" s="142" t="s">
        <v>108</v>
      </c>
      <c r="J5" s="143" t="s">
        <v>109</v>
      </c>
      <c r="K5" s="142" t="s">
        <v>108</v>
      </c>
      <c r="L5" s="144" t="s">
        <v>110</v>
      </c>
      <c r="M5" s="142" t="s">
        <v>108</v>
      </c>
      <c r="N5" s="145" t="s">
        <v>110</v>
      </c>
      <c r="P5" s="142" t="s">
        <v>106</v>
      </c>
      <c r="Q5" s="292" t="s">
        <v>107</v>
      </c>
      <c r="R5" s="142" t="s">
        <v>106</v>
      </c>
      <c r="S5" s="292" t="s">
        <v>107</v>
      </c>
      <c r="T5" s="142" t="s">
        <v>106</v>
      </c>
      <c r="U5" s="292" t="s">
        <v>107</v>
      </c>
    </row>
    <row r="6" spans="1:28">
      <c r="A6" s="146"/>
      <c r="B6" s="147" t="s">
        <v>77</v>
      </c>
      <c r="C6" s="305">
        <v>41285</v>
      </c>
      <c r="D6" s="306">
        <f>C6/C$6</f>
        <v>1</v>
      </c>
      <c r="E6" s="305">
        <v>20444</v>
      </c>
      <c r="F6" s="306">
        <f>E6/E$6</f>
        <v>1</v>
      </c>
      <c r="G6" s="305">
        <v>20841</v>
      </c>
      <c r="H6" s="306">
        <f>G6/G$6</f>
        <v>1</v>
      </c>
      <c r="I6" s="305">
        <f>C6-P6</f>
        <v>2373</v>
      </c>
      <c r="J6" s="306">
        <f>I6/P6</f>
        <v>6.0983758223684209E-2</v>
      </c>
      <c r="K6" s="305">
        <f t="shared" ref="K6:M6" si="0">E6-R6</f>
        <v>1623</v>
      </c>
      <c r="L6" s="306">
        <f>K6/R6</f>
        <v>8.6233462621539775E-2</v>
      </c>
      <c r="M6" s="305">
        <f t="shared" si="0"/>
        <v>750</v>
      </c>
      <c r="N6" s="396">
        <f>M6/T6</f>
        <v>3.7330147827385397E-2</v>
      </c>
      <c r="O6" s="288"/>
      <c r="P6" s="319">
        <v>38912</v>
      </c>
      <c r="Q6" s="306">
        <f>P6/P$6</f>
        <v>1</v>
      </c>
      <c r="R6" s="319">
        <v>18821</v>
      </c>
      <c r="S6" s="306">
        <f>R6/R$6</f>
        <v>1</v>
      </c>
      <c r="T6" s="319">
        <v>20091</v>
      </c>
      <c r="U6" s="306">
        <f>T6/T$6</f>
        <v>1</v>
      </c>
      <c r="W6" s="288"/>
      <c r="X6" s="288"/>
      <c r="Y6" s="288"/>
      <c r="Z6" s="288"/>
      <c r="AA6" s="288"/>
      <c r="AB6" s="288"/>
    </row>
    <row r="7" spans="1:28">
      <c r="A7" s="148" t="s">
        <v>111</v>
      </c>
      <c r="B7" s="149" t="s">
        <v>112</v>
      </c>
      <c r="C7" s="307">
        <v>19592</v>
      </c>
      <c r="D7" s="308">
        <f t="shared" ref="D7:F47" si="1">C7/C$6</f>
        <v>0.4745549230955553</v>
      </c>
      <c r="E7" s="307">
        <v>10411</v>
      </c>
      <c r="F7" s="308">
        <f t="shared" si="1"/>
        <v>0.50924476619056935</v>
      </c>
      <c r="G7" s="307">
        <v>9181</v>
      </c>
      <c r="H7" s="308">
        <f t="shared" ref="H7" si="2">G7/G$6</f>
        <v>0.44052588647377766</v>
      </c>
      <c r="I7" s="307">
        <f t="shared" ref="I7:I47" si="3">C7-P7</f>
        <v>1510</v>
      </c>
      <c r="J7" s="394">
        <f t="shared" ref="J7:J47" si="4">I7/P7</f>
        <v>8.3508461453379049E-2</v>
      </c>
      <c r="K7" s="307">
        <f t="shared" ref="K7:K47" si="5">E7-R7</f>
        <v>949</v>
      </c>
      <c r="L7" s="394">
        <f t="shared" ref="L7:L47" si="6">K7/R7</f>
        <v>0.10029592052420207</v>
      </c>
      <c r="M7" s="307">
        <f t="shared" ref="M7:M47" si="7">G7-T7</f>
        <v>561</v>
      </c>
      <c r="N7" s="399">
        <f t="shared" ref="N7:N47" si="8">M7/T7</f>
        <v>6.5081206496519717E-2</v>
      </c>
      <c r="O7" s="312"/>
      <c r="P7" s="320">
        <v>18082</v>
      </c>
      <c r="Q7" s="308">
        <f t="shared" ref="Q7" si="9">P7/P$6</f>
        <v>0.46468955592105265</v>
      </c>
      <c r="R7" s="320">
        <v>9462</v>
      </c>
      <c r="S7" s="308">
        <f t="shared" ref="S7" si="10">R7/R$6</f>
        <v>0.50273630519101009</v>
      </c>
      <c r="T7" s="320">
        <v>8620</v>
      </c>
      <c r="U7" s="308">
        <f t="shared" ref="U7" si="11">T7/T$6</f>
        <v>0.42904783236274951</v>
      </c>
      <c r="W7" s="288"/>
      <c r="X7" s="288"/>
      <c r="Y7" s="288"/>
      <c r="Z7" s="288"/>
      <c r="AA7" s="288"/>
      <c r="AB7" s="288"/>
    </row>
    <row r="8" spans="1:28">
      <c r="A8" s="150"/>
      <c r="B8" s="151" t="s">
        <v>192</v>
      </c>
      <c r="C8" s="309">
        <v>21693</v>
      </c>
      <c r="D8" s="308">
        <f t="shared" si="1"/>
        <v>0.52544507690444475</v>
      </c>
      <c r="E8" s="309">
        <v>10033</v>
      </c>
      <c r="F8" s="308">
        <f t="shared" si="1"/>
        <v>0.49075523380943065</v>
      </c>
      <c r="G8" s="309">
        <v>11660</v>
      </c>
      <c r="H8" s="308">
        <f t="shared" ref="H8" si="12">G8/G$6</f>
        <v>0.55947411352622234</v>
      </c>
      <c r="I8" s="309">
        <f t="shared" si="3"/>
        <v>863</v>
      </c>
      <c r="J8" s="394">
        <f t="shared" si="4"/>
        <v>4.14306289006241E-2</v>
      </c>
      <c r="K8" s="309">
        <f t="shared" si="5"/>
        <v>674</v>
      </c>
      <c r="L8" s="394">
        <f t="shared" si="6"/>
        <v>7.2016241051394383E-2</v>
      </c>
      <c r="M8" s="309">
        <f t="shared" si="7"/>
        <v>189</v>
      </c>
      <c r="N8" s="399">
        <f t="shared" si="8"/>
        <v>1.6476331618864963E-2</v>
      </c>
      <c r="O8" s="311"/>
      <c r="P8" s="321">
        <v>20830</v>
      </c>
      <c r="Q8" s="308">
        <f t="shared" ref="Q8" si="13">P8/P$6</f>
        <v>0.53531044407894735</v>
      </c>
      <c r="R8" s="321">
        <v>9359</v>
      </c>
      <c r="S8" s="308">
        <f t="shared" ref="S8" si="14">R8/R$6</f>
        <v>0.49726369480898996</v>
      </c>
      <c r="T8" s="321">
        <v>11471</v>
      </c>
      <c r="U8" s="308">
        <f t="shared" ref="U8" si="15">T8/T$6</f>
        <v>0.57095216763725054</v>
      </c>
      <c r="W8" s="288"/>
      <c r="X8" s="288"/>
      <c r="Y8" s="288"/>
      <c r="Z8" s="288"/>
      <c r="AA8" s="288"/>
      <c r="AB8" s="288"/>
    </row>
    <row r="9" spans="1:28" ht="13.5" thickBot="1">
      <c r="A9" s="152"/>
      <c r="B9" s="153" t="s">
        <v>77</v>
      </c>
      <c r="C9" s="305">
        <v>41285</v>
      </c>
      <c r="D9" s="310">
        <f t="shared" si="1"/>
        <v>1</v>
      </c>
      <c r="E9" s="305">
        <v>20444</v>
      </c>
      <c r="F9" s="310">
        <f t="shared" si="1"/>
        <v>1</v>
      </c>
      <c r="G9" s="305">
        <v>20841</v>
      </c>
      <c r="H9" s="310">
        <f t="shared" ref="H9" si="16">G9/G$6</f>
        <v>1</v>
      </c>
      <c r="I9" s="305">
        <f t="shared" si="3"/>
        <v>2373</v>
      </c>
      <c r="J9" s="306">
        <f t="shared" si="4"/>
        <v>6.0983758223684209E-2</v>
      </c>
      <c r="K9" s="305">
        <f t="shared" si="5"/>
        <v>1623</v>
      </c>
      <c r="L9" s="306">
        <f t="shared" si="6"/>
        <v>8.6233462621539775E-2</v>
      </c>
      <c r="M9" s="305">
        <f t="shared" si="7"/>
        <v>750</v>
      </c>
      <c r="N9" s="396">
        <f t="shared" si="8"/>
        <v>3.7330147827385397E-2</v>
      </c>
      <c r="O9" s="288"/>
      <c r="P9" s="319">
        <v>38912</v>
      </c>
      <c r="Q9" s="310">
        <f t="shared" ref="Q9" si="17">P9/P$6</f>
        <v>1</v>
      </c>
      <c r="R9" s="319">
        <v>18821</v>
      </c>
      <c r="S9" s="310">
        <f t="shared" ref="S9" si="18">R9/R$6</f>
        <v>1</v>
      </c>
      <c r="T9" s="319">
        <v>20091</v>
      </c>
      <c r="U9" s="310">
        <f t="shared" ref="U9" si="19">T9/T$6</f>
        <v>1</v>
      </c>
      <c r="W9" s="288"/>
      <c r="X9" s="288"/>
      <c r="Y9" s="288"/>
      <c r="Z9" s="288"/>
      <c r="AA9" s="288"/>
      <c r="AB9" s="288"/>
    </row>
    <row r="10" spans="1:28" ht="12.75" customHeight="1" thickBot="1">
      <c r="A10" s="520" t="s">
        <v>114</v>
      </c>
      <c r="B10" s="155" t="s">
        <v>115</v>
      </c>
      <c r="C10" s="313">
        <v>16811</v>
      </c>
      <c r="D10" s="393">
        <f t="shared" si="1"/>
        <v>0.40719389608816764</v>
      </c>
      <c r="E10" s="316">
        <v>8434</v>
      </c>
      <c r="F10" s="393">
        <f t="shared" si="1"/>
        <v>0.41254157699080413</v>
      </c>
      <c r="G10" s="316">
        <v>8377</v>
      </c>
      <c r="H10" s="393">
        <f t="shared" ref="H10" si="20">G10/G$6</f>
        <v>0.40194808310541719</v>
      </c>
      <c r="I10" s="316">
        <f t="shared" si="3"/>
        <v>1601</v>
      </c>
      <c r="J10" s="393">
        <f t="shared" si="4"/>
        <v>0.10525969756738987</v>
      </c>
      <c r="K10" s="316">
        <f t="shared" si="5"/>
        <v>968</v>
      </c>
      <c r="L10" s="393">
        <f t="shared" si="6"/>
        <v>0.12965443343155639</v>
      </c>
      <c r="M10" s="316">
        <f t="shared" si="7"/>
        <v>633</v>
      </c>
      <c r="N10" s="400">
        <f t="shared" si="8"/>
        <v>8.1740702479338845E-2</v>
      </c>
      <c r="P10" s="322">
        <v>15210</v>
      </c>
      <c r="Q10" s="393">
        <f t="shared" ref="Q10" si="21">P10/P$6</f>
        <v>0.39088199013157893</v>
      </c>
      <c r="R10" s="323">
        <v>7466</v>
      </c>
      <c r="S10" s="393">
        <f t="shared" ref="S10" si="22">R10/R$6</f>
        <v>0.39668455448700918</v>
      </c>
      <c r="T10" s="323">
        <v>7744</v>
      </c>
      <c r="U10" s="393">
        <f t="shared" ref="U10" si="23">T10/T$6</f>
        <v>0.38544621970036336</v>
      </c>
      <c r="W10" s="288"/>
      <c r="X10" s="288"/>
      <c r="Y10" s="288"/>
      <c r="Z10" s="288"/>
      <c r="AA10" s="288"/>
      <c r="AB10" s="288"/>
    </row>
    <row r="11" spans="1:28" ht="12.75" customHeight="1">
      <c r="A11" s="521"/>
      <c r="B11" s="155" t="s">
        <v>116</v>
      </c>
      <c r="C11" s="314">
        <v>16920</v>
      </c>
      <c r="D11" s="393">
        <f t="shared" si="1"/>
        <v>0.40983408017439749</v>
      </c>
      <c r="E11" s="316">
        <v>8784</v>
      </c>
      <c r="F11" s="393">
        <f t="shared" si="1"/>
        <v>0.4296615143807474</v>
      </c>
      <c r="G11" s="316">
        <v>8136</v>
      </c>
      <c r="H11" s="393">
        <f t="shared" ref="H11" si="24">G11/G$6</f>
        <v>0.39038433856340865</v>
      </c>
      <c r="I11" s="316">
        <f t="shared" si="3"/>
        <v>-61</v>
      </c>
      <c r="J11" s="393">
        <f t="shared" si="4"/>
        <v>-3.5922501619457042E-3</v>
      </c>
      <c r="K11" s="316">
        <f t="shared" si="5"/>
        <v>102</v>
      </c>
      <c r="L11" s="393">
        <f t="shared" si="6"/>
        <v>1.1748445058742226E-2</v>
      </c>
      <c r="M11" s="316">
        <f t="shared" si="7"/>
        <v>-163</v>
      </c>
      <c r="N11" s="400">
        <f t="shared" si="8"/>
        <v>-1.964092059284251E-2</v>
      </c>
      <c r="P11" s="324">
        <v>16981</v>
      </c>
      <c r="Q11" s="393">
        <f t="shared" ref="Q11" si="25">P11/P$6</f>
        <v>0.43639494243421051</v>
      </c>
      <c r="R11" s="323">
        <v>8682</v>
      </c>
      <c r="S11" s="393">
        <f t="shared" ref="S11" si="26">R11/R$6</f>
        <v>0.46129323627862495</v>
      </c>
      <c r="T11" s="323">
        <v>8299</v>
      </c>
      <c r="U11" s="393">
        <f t="shared" ref="U11" si="27">T11/T$6</f>
        <v>0.41307052909262854</v>
      </c>
      <c r="W11" s="288"/>
      <c r="X11" s="288"/>
      <c r="Y11" s="288"/>
      <c r="Z11" s="288"/>
      <c r="AA11" s="288"/>
      <c r="AB11" s="288"/>
    </row>
    <row r="12" spans="1:28">
      <c r="A12" s="521"/>
      <c r="B12" s="156" t="s">
        <v>118</v>
      </c>
      <c r="C12" s="309">
        <v>2921</v>
      </c>
      <c r="D12" s="394">
        <f t="shared" si="1"/>
        <v>7.0752089136490254E-2</v>
      </c>
      <c r="E12" s="309">
        <v>1442</v>
      </c>
      <c r="F12" s="394">
        <f t="shared" si="1"/>
        <v>7.0534142046566231E-2</v>
      </c>
      <c r="G12" s="309">
        <v>1479</v>
      </c>
      <c r="H12" s="394">
        <f t="shared" ref="H12" si="28">G12/G$6</f>
        <v>7.0965884554483952E-2</v>
      </c>
      <c r="I12" s="309">
        <f t="shared" si="3"/>
        <v>112</v>
      </c>
      <c r="J12" s="394">
        <f t="shared" si="4"/>
        <v>3.9871840512637952E-2</v>
      </c>
      <c r="K12" s="309">
        <f t="shared" si="5"/>
        <v>83</v>
      </c>
      <c r="L12" s="394">
        <f t="shared" si="6"/>
        <v>6.1074319352465045E-2</v>
      </c>
      <c r="M12" s="309">
        <f t="shared" si="7"/>
        <v>29</v>
      </c>
      <c r="N12" s="399">
        <f t="shared" si="8"/>
        <v>0.02</v>
      </c>
      <c r="P12" s="321">
        <v>2809</v>
      </c>
      <c r="Q12" s="394">
        <f t="shared" ref="Q12" si="29">P12/P$6</f>
        <v>7.2188527960526314E-2</v>
      </c>
      <c r="R12" s="321">
        <v>1359</v>
      </c>
      <c r="S12" s="394">
        <f t="shared" ref="S12" si="30">R12/R$6</f>
        <v>7.2206577758886351E-2</v>
      </c>
      <c r="T12" s="321">
        <v>1450</v>
      </c>
      <c r="U12" s="394">
        <f t="shared" ref="U12" si="31">T12/T$6</f>
        <v>7.2171619132945106E-2</v>
      </c>
      <c r="W12" s="288"/>
      <c r="X12" s="288"/>
      <c r="Y12" s="288"/>
      <c r="Z12" s="288"/>
      <c r="AA12" s="288"/>
      <c r="AB12" s="288"/>
    </row>
    <row r="13" spans="1:28" ht="12.75" customHeight="1">
      <c r="A13" s="521"/>
      <c r="B13" s="156" t="s">
        <v>117</v>
      </c>
      <c r="C13" s="309">
        <v>13999</v>
      </c>
      <c r="D13" s="394">
        <f t="shared" si="1"/>
        <v>0.3390819910379072</v>
      </c>
      <c r="E13" s="309">
        <v>7342</v>
      </c>
      <c r="F13" s="394">
        <f t="shared" si="1"/>
        <v>0.35912737233418118</v>
      </c>
      <c r="G13" s="309">
        <v>6657</v>
      </c>
      <c r="H13" s="394">
        <f t="shared" ref="H13" si="32">G13/G$6</f>
        <v>0.31941845400892471</v>
      </c>
      <c r="I13" s="309">
        <f t="shared" si="3"/>
        <v>-173</v>
      </c>
      <c r="J13" s="394">
        <f t="shared" si="4"/>
        <v>-1.2207169065763477E-2</v>
      </c>
      <c r="K13" s="309">
        <f t="shared" si="5"/>
        <v>19</v>
      </c>
      <c r="L13" s="394">
        <f t="shared" si="6"/>
        <v>2.5945650689608085E-3</v>
      </c>
      <c r="M13" s="309">
        <f t="shared" si="7"/>
        <v>-192</v>
      </c>
      <c r="N13" s="399">
        <f t="shared" si="8"/>
        <v>-2.803328953131844E-2</v>
      </c>
      <c r="P13" s="321">
        <v>14172</v>
      </c>
      <c r="Q13" s="394">
        <f t="shared" ref="Q13" si="33">P13/P$6</f>
        <v>0.36420641447368424</v>
      </c>
      <c r="R13" s="321">
        <v>7323</v>
      </c>
      <c r="S13" s="394">
        <f t="shared" ref="S13" si="34">R13/R$6</f>
        <v>0.38908665851973862</v>
      </c>
      <c r="T13" s="321">
        <v>6849</v>
      </c>
      <c r="U13" s="394">
        <f t="shared" ref="U13" si="35">T13/T$6</f>
        <v>0.34089890995968342</v>
      </c>
      <c r="W13" s="288"/>
      <c r="X13" s="288"/>
      <c r="Y13" s="288"/>
      <c r="Z13" s="288"/>
      <c r="AA13" s="288"/>
      <c r="AB13" s="288"/>
    </row>
    <row r="14" spans="1:28">
      <c r="A14" s="521"/>
      <c r="B14" s="155" t="s">
        <v>119</v>
      </c>
      <c r="C14" s="314">
        <v>7554</v>
      </c>
      <c r="D14" s="393">
        <f t="shared" si="1"/>
        <v>0.1829720237374349</v>
      </c>
      <c r="E14" s="316">
        <v>3226</v>
      </c>
      <c r="F14" s="393">
        <f t="shared" si="1"/>
        <v>0.15779690862844845</v>
      </c>
      <c r="G14" s="316">
        <v>4328</v>
      </c>
      <c r="H14" s="393">
        <f t="shared" ref="H14" si="36">G14/G$6</f>
        <v>0.20766757833117414</v>
      </c>
      <c r="I14" s="316">
        <f t="shared" si="3"/>
        <v>833</v>
      </c>
      <c r="J14" s="393">
        <f t="shared" si="4"/>
        <v>0.1239398898973367</v>
      </c>
      <c r="K14" s="316">
        <f t="shared" si="5"/>
        <v>553</v>
      </c>
      <c r="L14" s="393">
        <f t="shared" si="6"/>
        <v>0.20688365132809577</v>
      </c>
      <c r="M14" s="316">
        <f t="shared" si="7"/>
        <v>280</v>
      </c>
      <c r="N14" s="400">
        <f t="shared" si="8"/>
        <v>6.9169960474308304E-2</v>
      </c>
      <c r="P14" s="324">
        <v>6721</v>
      </c>
      <c r="Q14" s="393">
        <f t="shared" ref="Q14" si="37">P14/P$6</f>
        <v>0.17272306743421054</v>
      </c>
      <c r="R14" s="323">
        <v>2673</v>
      </c>
      <c r="S14" s="393">
        <f t="shared" ref="S14" si="38">R14/R$6</f>
        <v>0.14202220923436587</v>
      </c>
      <c r="T14" s="323">
        <v>4048</v>
      </c>
      <c r="U14" s="393">
        <f t="shared" ref="U14" si="39">T14/T$6</f>
        <v>0.20148325120700811</v>
      </c>
      <c r="W14" s="288"/>
      <c r="X14" s="288"/>
      <c r="Y14" s="288"/>
      <c r="Z14" s="288"/>
      <c r="AA14" s="288"/>
      <c r="AB14" s="288"/>
    </row>
    <row r="15" spans="1:28">
      <c r="A15" s="521"/>
      <c r="B15" s="156" t="s">
        <v>120</v>
      </c>
      <c r="C15" s="309">
        <v>3155</v>
      </c>
      <c r="D15" s="394">
        <f t="shared" si="1"/>
        <v>7.6420007266561701E-2</v>
      </c>
      <c r="E15" s="309">
        <v>1591</v>
      </c>
      <c r="F15" s="394">
        <f t="shared" si="1"/>
        <v>7.7822343963999216E-2</v>
      </c>
      <c r="G15" s="309">
        <v>1564</v>
      </c>
      <c r="H15" s="394">
        <f t="shared" ref="H15" si="40">G15/G$6</f>
        <v>7.5044383666810613E-2</v>
      </c>
      <c r="I15" s="309">
        <f t="shared" si="3"/>
        <v>409</v>
      </c>
      <c r="J15" s="394">
        <f t="shared" si="4"/>
        <v>0.14894391842680263</v>
      </c>
      <c r="K15" s="309">
        <f t="shared" si="5"/>
        <v>285</v>
      </c>
      <c r="L15" s="394">
        <f t="shared" si="6"/>
        <v>0.21822358346094947</v>
      </c>
      <c r="M15" s="309">
        <f t="shared" si="7"/>
        <v>124</v>
      </c>
      <c r="N15" s="399">
        <f t="shared" si="8"/>
        <v>8.611111111111111E-2</v>
      </c>
      <c r="P15" s="321">
        <v>2746</v>
      </c>
      <c r="Q15" s="394">
        <f t="shared" ref="Q15" si="41">P15/P$6</f>
        <v>7.0569490131578941E-2</v>
      </c>
      <c r="R15" s="321">
        <v>1306</v>
      </c>
      <c r="S15" s="394">
        <f t="shared" ref="S15" si="42">R15/R$6</f>
        <v>6.9390574358429408E-2</v>
      </c>
      <c r="T15" s="321">
        <v>1440</v>
      </c>
      <c r="U15" s="394">
        <f t="shared" ref="U15" si="43">T15/T$6</f>
        <v>7.1673883828579962E-2</v>
      </c>
      <c r="W15" s="288"/>
      <c r="X15" s="288"/>
      <c r="Y15" s="288"/>
      <c r="Z15" s="288"/>
      <c r="AA15" s="288"/>
      <c r="AB15" s="288"/>
    </row>
    <row r="16" spans="1:28">
      <c r="A16" s="521"/>
      <c r="B16" s="156" t="s">
        <v>121</v>
      </c>
      <c r="C16" s="309">
        <v>55</v>
      </c>
      <c r="D16" s="394">
        <f t="shared" si="1"/>
        <v>1.3322029792902992E-3</v>
      </c>
      <c r="E16" s="309">
        <v>18</v>
      </c>
      <c r="F16" s="394">
        <f t="shared" si="1"/>
        <v>8.8045392291136767E-4</v>
      </c>
      <c r="G16" s="309">
        <v>37</v>
      </c>
      <c r="H16" s="394">
        <f t="shared" ref="H16" si="44">G16/G$6</f>
        <v>1.7753466724245478E-3</v>
      </c>
      <c r="I16" s="309">
        <f t="shared" si="3"/>
        <v>-9</v>
      </c>
      <c r="J16" s="394">
        <f t="shared" si="4"/>
        <v>-0.140625</v>
      </c>
      <c r="K16" s="309">
        <f t="shared" si="5"/>
        <v>0</v>
      </c>
      <c r="L16" s="394">
        <f t="shared" si="6"/>
        <v>0</v>
      </c>
      <c r="M16" s="309">
        <f t="shared" si="7"/>
        <v>-9</v>
      </c>
      <c r="N16" s="399">
        <f t="shared" si="8"/>
        <v>-0.19565217391304349</v>
      </c>
      <c r="O16" s="157"/>
      <c r="P16" s="321">
        <v>64</v>
      </c>
      <c r="Q16" s="394">
        <f t="shared" ref="Q16" si="45">P16/P$6</f>
        <v>1.6447368421052631E-3</v>
      </c>
      <c r="R16" s="321">
        <v>18</v>
      </c>
      <c r="S16" s="394">
        <f t="shared" ref="S16" si="46">R16/R$6</f>
        <v>9.563785133627331E-4</v>
      </c>
      <c r="T16" s="321">
        <v>46</v>
      </c>
      <c r="U16" s="394">
        <f t="shared" ref="U16" si="47">T16/T$6</f>
        <v>2.2895824000796375E-3</v>
      </c>
      <c r="W16" s="288"/>
      <c r="X16" s="288"/>
      <c r="Y16" s="288"/>
      <c r="Z16" s="288"/>
      <c r="AA16" s="288"/>
      <c r="AB16" s="288"/>
    </row>
    <row r="17" spans="1:28">
      <c r="A17" s="522"/>
      <c r="B17" s="156" t="s">
        <v>122</v>
      </c>
      <c r="C17" s="309">
        <v>4344</v>
      </c>
      <c r="D17" s="394">
        <f t="shared" si="1"/>
        <v>0.10521981349158289</v>
      </c>
      <c r="E17" s="309">
        <v>1617</v>
      </c>
      <c r="F17" s="394">
        <f t="shared" si="1"/>
        <v>7.9094110741537854E-2</v>
      </c>
      <c r="G17" s="309">
        <v>2727</v>
      </c>
      <c r="H17" s="394">
        <f t="shared" ref="H17" si="48">G17/G$6</f>
        <v>0.13084784799193896</v>
      </c>
      <c r="I17" s="309">
        <f t="shared" si="3"/>
        <v>433</v>
      </c>
      <c r="J17" s="394">
        <f t="shared" si="4"/>
        <v>0.11071337253899259</v>
      </c>
      <c r="K17" s="309">
        <f t="shared" si="5"/>
        <v>268</v>
      </c>
      <c r="L17" s="394">
        <f t="shared" si="6"/>
        <v>0.19866567828020756</v>
      </c>
      <c r="M17" s="309">
        <f t="shared" si="7"/>
        <v>165</v>
      </c>
      <c r="N17" s="399">
        <f t="shared" si="8"/>
        <v>6.4402810304449651E-2</v>
      </c>
      <c r="P17" s="321">
        <v>3911</v>
      </c>
      <c r="Q17" s="394">
        <f t="shared" ref="Q17" si="49">P17/P$6</f>
        <v>0.10050884046052631</v>
      </c>
      <c r="R17" s="321">
        <v>1349</v>
      </c>
      <c r="S17" s="394">
        <f t="shared" ref="S17" si="50">R17/R$6</f>
        <v>7.1675256362573728E-2</v>
      </c>
      <c r="T17" s="321">
        <v>2562</v>
      </c>
      <c r="U17" s="394">
        <f t="shared" ref="U17" si="51">T17/T$6</f>
        <v>0.12751978497834851</v>
      </c>
      <c r="W17" s="288"/>
      <c r="X17" s="288"/>
      <c r="Y17" s="288"/>
      <c r="Z17" s="288"/>
      <c r="AA17" s="288"/>
      <c r="AB17" s="288"/>
    </row>
    <row r="18" spans="1:28">
      <c r="A18" s="158" t="s">
        <v>123</v>
      </c>
      <c r="B18" s="154" t="s">
        <v>77</v>
      </c>
      <c r="C18" s="305">
        <v>41285</v>
      </c>
      <c r="D18" s="306">
        <f t="shared" si="1"/>
        <v>1</v>
      </c>
      <c r="E18" s="305">
        <v>20444</v>
      </c>
      <c r="F18" s="306">
        <f t="shared" si="1"/>
        <v>1</v>
      </c>
      <c r="G18" s="305">
        <v>20841</v>
      </c>
      <c r="H18" s="306">
        <f t="shared" ref="H18" si="52">G18/G$6</f>
        <v>1</v>
      </c>
      <c r="I18" s="305">
        <f t="shared" si="3"/>
        <v>2373</v>
      </c>
      <c r="J18" s="306">
        <f t="shared" si="4"/>
        <v>6.0983758223684209E-2</v>
      </c>
      <c r="K18" s="305">
        <f t="shared" si="5"/>
        <v>1623</v>
      </c>
      <c r="L18" s="306">
        <f t="shared" si="6"/>
        <v>8.6233462621539775E-2</v>
      </c>
      <c r="M18" s="305">
        <f t="shared" si="7"/>
        <v>750</v>
      </c>
      <c r="N18" s="396">
        <f t="shared" si="8"/>
        <v>3.7330147827385397E-2</v>
      </c>
      <c r="P18" s="319">
        <v>38912</v>
      </c>
      <c r="Q18" s="306">
        <f t="shared" ref="Q18" si="53">P18/P$6</f>
        <v>1</v>
      </c>
      <c r="R18" s="319">
        <v>18821</v>
      </c>
      <c r="S18" s="306">
        <f t="shared" ref="S18" si="54">R18/R$6</f>
        <v>1</v>
      </c>
      <c r="T18" s="319">
        <v>20091</v>
      </c>
      <c r="U18" s="306">
        <f t="shared" ref="U18" si="55">T18/T$6</f>
        <v>1</v>
      </c>
      <c r="W18" s="288"/>
      <c r="X18" s="288"/>
      <c r="Y18" s="288"/>
      <c r="Z18" s="288"/>
      <c r="AA18" s="288"/>
      <c r="AB18" s="288"/>
    </row>
    <row r="19" spans="1:28">
      <c r="A19" s="152"/>
      <c r="B19" s="151" t="s">
        <v>254</v>
      </c>
      <c r="C19" s="309">
        <v>34691</v>
      </c>
      <c r="D19" s="394">
        <f t="shared" si="1"/>
        <v>0.84028097371926846</v>
      </c>
      <c r="E19" s="309">
        <v>17467</v>
      </c>
      <c r="F19" s="394">
        <f t="shared" si="1"/>
        <v>0.85438270397182547</v>
      </c>
      <c r="G19" s="309">
        <v>17224</v>
      </c>
      <c r="H19" s="394">
        <f t="shared" ref="H19" si="56">G19/G$6</f>
        <v>0.82644786718487595</v>
      </c>
      <c r="I19" s="309">
        <f t="shared" si="3"/>
        <v>1643</v>
      </c>
      <c r="J19" s="394">
        <f t="shared" si="4"/>
        <v>4.9715565238441055E-2</v>
      </c>
      <c r="K19" s="309">
        <f t="shared" si="5"/>
        <v>1153</v>
      </c>
      <c r="L19" s="394">
        <f t="shared" si="6"/>
        <v>7.0675493441216139E-2</v>
      </c>
      <c r="M19" s="309">
        <f t="shared" si="7"/>
        <v>490</v>
      </c>
      <c r="N19" s="399">
        <f t="shared" si="8"/>
        <v>2.9281701924226126E-2</v>
      </c>
      <c r="P19" s="321">
        <v>33048</v>
      </c>
      <c r="Q19" s="394">
        <f t="shared" ref="Q19" si="57">P19/P$6</f>
        <v>0.84930098684210531</v>
      </c>
      <c r="R19" s="321">
        <v>16314</v>
      </c>
      <c r="S19" s="394">
        <f t="shared" ref="S19" si="58">R19/R$6</f>
        <v>0.86679772594442384</v>
      </c>
      <c r="T19" s="321">
        <v>16734</v>
      </c>
      <c r="U19" s="394">
        <f t="shared" ref="U19" si="59">T19/T$6</f>
        <v>0.83291025832462295</v>
      </c>
      <c r="W19" s="288"/>
      <c r="X19" s="288"/>
      <c r="Y19" s="288"/>
      <c r="Z19" s="288"/>
      <c r="AA19" s="288"/>
      <c r="AB19" s="288"/>
    </row>
    <row r="20" spans="1:28">
      <c r="A20" s="152"/>
      <c r="B20" s="151" t="s">
        <v>125</v>
      </c>
      <c r="C20" s="309">
        <v>1864</v>
      </c>
      <c r="D20" s="394">
        <f t="shared" si="1"/>
        <v>4.5149570061765773E-2</v>
      </c>
      <c r="E20" s="309">
        <v>908</v>
      </c>
      <c r="F20" s="394">
        <f t="shared" si="1"/>
        <v>4.4414009000195653E-2</v>
      </c>
      <c r="G20" s="309">
        <v>956</v>
      </c>
      <c r="H20" s="394">
        <f t="shared" ref="H20" si="60">G20/G$6</f>
        <v>4.5871119428050479E-2</v>
      </c>
      <c r="I20" s="309">
        <f t="shared" si="3"/>
        <v>79</v>
      </c>
      <c r="J20" s="394">
        <f t="shared" si="4"/>
        <v>4.4257703081232495E-2</v>
      </c>
      <c r="K20" s="309">
        <f t="shared" si="5"/>
        <v>82</v>
      </c>
      <c r="L20" s="394">
        <f t="shared" si="6"/>
        <v>9.9273607748184015E-2</v>
      </c>
      <c r="M20" s="309">
        <f t="shared" si="7"/>
        <v>-3</v>
      </c>
      <c r="N20" s="399">
        <f t="shared" si="8"/>
        <v>-3.1282586027111575E-3</v>
      </c>
      <c r="P20" s="321">
        <v>1785</v>
      </c>
      <c r="Q20" s="394">
        <f t="shared" ref="Q20" si="61">P20/P$6</f>
        <v>4.5872738486842105E-2</v>
      </c>
      <c r="R20" s="321">
        <v>826</v>
      </c>
      <c r="S20" s="394">
        <f t="shared" ref="S20" si="62">R20/R$6</f>
        <v>4.3887147335423198E-2</v>
      </c>
      <c r="T20" s="321">
        <v>959</v>
      </c>
      <c r="U20" s="394">
        <f t="shared" ref="U20" si="63">T20/T$6</f>
        <v>4.7732815688616793E-2</v>
      </c>
      <c r="W20" s="288"/>
      <c r="X20" s="288"/>
      <c r="Y20" s="288"/>
      <c r="Z20" s="288"/>
      <c r="AA20" s="288"/>
      <c r="AB20" s="288"/>
    </row>
    <row r="21" spans="1:28">
      <c r="A21" s="150"/>
      <c r="B21" s="151" t="s">
        <v>126</v>
      </c>
      <c r="C21" s="309">
        <v>4730</v>
      </c>
      <c r="D21" s="394">
        <f t="shared" si="1"/>
        <v>0.11456945621896572</v>
      </c>
      <c r="E21" s="309">
        <v>2069</v>
      </c>
      <c r="F21" s="394">
        <f t="shared" si="1"/>
        <v>0.10120328702797887</v>
      </c>
      <c r="G21" s="309">
        <v>2661</v>
      </c>
      <c r="H21" s="394">
        <f t="shared" ref="H21" si="64">G21/G$6</f>
        <v>0.12768101338707355</v>
      </c>
      <c r="I21" s="309">
        <f t="shared" si="3"/>
        <v>651</v>
      </c>
      <c r="J21" s="394">
        <f t="shared" si="4"/>
        <v>0.15959794067173327</v>
      </c>
      <c r="K21" s="309">
        <f t="shared" si="5"/>
        <v>388</v>
      </c>
      <c r="L21" s="394">
        <f t="shared" si="6"/>
        <v>0.23081499107674003</v>
      </c>
      <c r="M21" s="309">
        <f t="shared" si="7"/>
        <v>263</v>
      </c>
      <c r="N21" s="399">
        <f t="shared" si="8"/>
        <v>0.10967472894078399</v>
      </c>
      <c r="P21" s="321">
        <v>4079</v>
      </c>
      <c r="Q21" s="394">
        <f t="shared" ref="Q21" si="65">P21/P$6</f>
        <v>0.10482627467105263</v>
      </c>
      <c r="R21" s="321">
        <v>1681</v>
      </c>
      <c r="S21" s="394">
        <f t="shared" ref="S21" si="66">R21/R$6</f>
        <v>8.9315126720153015E-2</v>
      </c>
      <c r="T21" s="321">
        <v>2398</v>
      </c>
      <c r="U21" s="394">
        <f t="shared" ref="U21" si="67">T21/T$6</f>
        <v>0.11935692598676025</v>
      </c>
      <c r="W21" s="288"/>
      <c r="X21" s="288"/>
      <c r="Y21" s="288"/>
      <c r="Z21" s="288"/>
      <c r="AA21" s="288"/>
      <c r="AB21" s="288"/>
    </row>
    <row r="22" spans="1:28">
      <c r="A22" s="158" t="s">
        <v>127</v>
      </c>
      <c r="B22" s="154" t="s">
        <v>77</v>
      </c>
      <c r="C22" s="305">
        <v>41285</v>
      </c>
      <c r="D22" s="306">
        <f t="shared" si="1"/>
        <v>1</v>
      </c>
      <c r="E22" s="305">
        <v>20444</v>
      </c>
      <c r="F22" s="306">
        <f t="shared" si="1"/>
        <v>1</v>
      </c>
      <c r="G22" s="305">
        <v>20841</v>
      </c>
      <c r="H22" s="306">
        <f t="shared" ref="H22" si="68">G22/G$6</f>
        <v>1</v>
      </c>
      <c r="I22" s="305">
        <f t="shared" si="3"/>
        <v>2373</v>
      </c>
      <c r="J22" s="306">
        <f t="shared" si="4"/>
        <v>6.0983758223684209E-2</v>
      </c>
      <c r="K22" s="305">
        <f t="shared" si="5"/>
        <v>1623</v>
      </c>
      <c r="L22" s="306">
        <f t="shared" si="6"/>
        <v>8.6233462621539775E-2</v>
      </c>
      <c r="M22" s="305">
        <f t="shared" si="7"/>
        <v>750</v>
      </c>
      <c r="N22" s="396">
        <f t="shared" si="8"/>
        <v>3.7330147827385397E-2</v>
      </c>
      <c r="P22" s="319">
        <v>38912</v>
      </c>
      <c r="Q22" s="306">
        <f t="shared" ref="Q22" si="69">P22/P$6</f>
        <v>1</v>
      </c>
      <c r="R22" s="319">
        <v>18821</v>
      </c>
      <c r="S22" s="306">
        <f t="shared" ref="S22" si="70">R22/R$6</f>
        <v>1</v>
      </c>
      <c r="T22" s="319">
        <v>20091</v>
      </c>
      <c r="U22" s="306">
        <f t="shared" ref="U22" si="71">T22/T$6</f>
        <v>1</v>
      </c>
      <c r="W22" s="288"/>
      <c r="X22" s="288"/>
      <c r="Y22" s="288"/>
      <c r="Z22" s="288"/>
      <c r="AA22" s="288"/>
      <c r="AB22" s="288"/>
    </row>
    <row r="23" spans="1:28">
      <c r="A23" s="152"/>
      <c r="B23" s="151" t="s">
        <v>128</v>
      </c>
      <c r="C23" s="309">
        <v>18</v>
      </c>
      <c r="D23" s="394">
        <f t="shared" si="1"/>
        <v>4.359937023131888E-4</v>
      </c>
      <c r="E23" s="309">
        <v>15</v>
      </c>
      <c r="F23" s="394">
        <f t="shared" si="1"/>
        <v>7.3371160242613974E-4</v>
      </c>
      <c r="G23" s="309">
        <v>3</v>
      </c>
      <c r="H23" s="394">
        <f t="shared" ref="H23" si="72">G23/G$6</f>
        <v>1.4394702749388226E-4</v>
      </c>
      <c r="I23" s="309">
        <f t="shared" si="3"/>
        <v>-4</v>
      </c>
      <c r="J23" s="394">
        <f t="shared" si="4"/>
        <v>-0.18181818181818182</v>
      </c>
      <c r="K23" s="309">
        <f t="shared" si="5"/>
        <v>1</v>
      </c>
      <c r="L23" s="394">
        <f t="shared" si="6"/>
        <v>7.1428571428571425E-2</v>
      </c>
      <c r="M23" s="309">
        <f t="shared" si="7"/>
        <v>-5</v>
      </c>
      <c r="N23" s="399">
        <f t="shared" si="8"/>
        <v>-0.625</v>
      </c>
      <c r="P23" s="321">
        <v>22</v>
      </c>
      <c r="Q23" s="394">
        <f t="shared" ref="Q23" si="73">P23/P$6</f>
        <v>5.6537828947368423E-4</v>
      </c>
      <c r="R23" s="321">
        <v>14</v>
      </c>
      <c r="S23" s="394">
        <f t="shared" ref="S23" si="74">R23/R$6</f>
        <v>7.4384995483768135E-4</v>
      </c>
      <c r="T23" s="321">
        <v>8</v>
      </c>
      <c r="U23" s="394">
        <f t="shared" ref="U23" si="75">T23/T$6</f>
        <v>3.9818824349211092E-4</v>
      </c>
      <c r="W23" s="288"/>
      <c r="X23" s="288"/>
      <c r="Y23" s="288"/>
      <c r="Z23" s="288"/>
      <c r="AA23" s="288"/>
      <c r="AB23" s="288"/>
    </row>
    <row r="24" spans="1:28">
      <c r="A24" s="152"/>
      <c r="B24" s="151" t="s">
        <v>129</v>
      </c>
      <c r="C24" s="309">
        <v>184</v>
      </c>
      <c r="D24" s="394">
        <f t="shared" si="1"/>
        <v>4.4568245125348191E-3</v>
      </c>
      <c r="E24" s="309">
        <v>90</v>
      </c>
      <c r="F24" s="394">
        <f t="shared" si="1"/>
        <v>4.402269614556838E-3</v>
      </c>
      <c r="G24" s="309">
        <v>94</v>
      </c>
      <c r="H24" s="394">
        <f t="shared" ref="H24" si="76">G24/G$6</f>
        <v>4.5103401948083108E-3</v>
      </c>
      <c r="I24" s="309">
        <f t="shared" si="3"/>
        <v>49</v>
      </c>
      <c r="J24" s="394">
        <f t="shared" si="4"/>
        <v>0.36296296296296299</v>
      </c>
      <c r="K24" s="309">
        <f t="shared" si="5"/>
        <v>26</v>
      </c>
      <c r="L24" s="394">
        <f t="shared" si="6"/>
        <v>0.40625</v>
      </c>
      <c r="M24" s="309">
        <f t="shared" si="7"/>
        <v>23</v>
      </c>
      <c r="N24" s="399">
        <f t="shared" si="8"/>
        <v>0.323943661971831</v>
      </c>
      <c r="P24" s="321">
        <v>135</v>
      </c>
      <c r="Q24" s="394">
        <f t="shared" ref="Q24" si="77">P24/P$6</f>
        <v>3.4693667763157896E-3</v>
      </c>
      <c r="R24" s="321">
        <v>64</v>
      </c>
      <c r="S24" s="394">
        <f t="shared" ref="S24" si="78">R24/R$6</f>
        <v>3.4004569364008289E-3</v>
      </c>
      <c r="T24" s="321">
        <v>71</v>
      </c>
      <c r="U24" s="394">
        <f t="shared" ref="U24" si="79">T24/T$6</f>
        <v>3.5339206609924841E-3</v>
      </c>
      <c r="W24" s="288"/>
      <c r="X24" s="288"/>
      <c r="Y24" s="288"/>
      <c r="Z24" s="288"/>
      <c r="AA24" s="288"/>
      <c r="AB24" s="288"/>
    </row>
    <row r="25" spans="1:28">
      <c r="A25" s="152"/>
      <c r="B25" s="151" t="s">
        <v>130</v>
      </c>
      <c r="C25" s="309">
        <v>5205</v>
      </c>
      <c r="D25" s="394">
        <f t="shared" si="1"/>
        <v>0.12607484558556376</v>
      </c>
      <c r="E25" s="309">
        <v>2130</v>
      </c>
      <c r="F25" s="394">
        <f t="shared" si="1"/>
        <v>0.10418704754451184</v>
      </c>
      <c r="G25" s="309">
        <v>3075</v>
      </c>
      <c r="H25" s="394">
        <f t="shared" ref="H25" si="80">G25/G$6</f>
        <v>0.14754570318122931</v>
      </c>
      <c r="I25" s="309">
        <f t="shared" si="3"/>
        <v>647</v>
      </c>
      <c r="J25" s="394">
        <f t="shared" si="4"/>
        <v>0.14194822290478279</v>
      </c>
      <c r="K25" s="309">
        <f t="shared" si="5"/>
        <v>387</v>
      </c>
      <c r="L25" s="394">
        <f t="shared" si="6"/>
        <v>0.22203098106712565</v>
      </c>
      <c r="M25" s="309">
        <f t="shared" si="7"/>
        <v>260</v>
      </c>
      <c r="N25" s="399">
        <f t="shared" si="8"/>
        <v>9.236234458259325E-2</v>
      </c>
      <c r="P25" s="321">
        <v>4558</v>
      </c>
      <c r="Q25" s="394">
        <f t="shared" ref="Q25" si="81">P25/P$6</f>
        <v>0.11713610197368421</v>
      </c>
      <c r="R25" s="321">
        <v>1743</v>
      </c>
      <c r="S25" s="394">
        <f t="shared" ref="S25" si="82">R25/R$6</f>
        <v>9.2609319377291319E-2</v>
      </c>
      <c r="T25" s="321">
        <v>2815</v>
      </c>
      <c r="U25" s="394">
        <f t="shared" ref="U25" si="83">T25/T$6</f>
        <v>0.14011248817878652</v>
      </c>
      <c r="W25" s="288"/>
      <c r="X25" s="288"/>
      <c r="Y25" s="288"/>
      <c r="Z25" s="288"/>
      <c r="AA25" s="288"/>
      <c r="AB25" s="288"/>
    </row>
    <row r="26" spans="1:28">
      <c r="A26" s="152"/>
      <c r="B26" s="151" t="s">
        <v>131</v>
      </c>
      <c r="C26" s="309">
        <v>4249</v>
      </c>
      <c r="D26" s="394">
        <f t="shared" si="1"/>
        <v>0.10291873561826329</v>
      </c>
      <c r="E26" s="309">
        <v>2480</v>
      </c>
      <c r="F26" s="394">
        <f t="shared" si="1"/>
        <v>0.1213069849344551</v>
      </c>
      <c r="G26" s="309">
        <v>1769</v>
      </c>
      <c r="H26" s="394">
        <f t="shared" ref="H26" si="84">G26/G$6</f>
        <v>8.4880763878892568E-2</v>
      </c>
      <c r="I26" s="309">
        <f t="shared" si="3"/>
        <v>475</v>
      </c>
      <c r="J26" s="394">
        <f t="shared" si="4"/>
        <v>0.12586115527291997</v>
      </c>
      <c r="K26" s="309">
        <f t="shared" si="5"/>
        <v>289</v>
      </c>
      <c r="L26" s="394">
        <f t="shared" si="6"/>
        <v>0.13190324052943861</v>
      </c>
      <c r="M26" s="309">
        <f t="shared" si="7"/>
        <v>186</v>
      </c>
      <c r="N26" s="399">
        <f t="shared" si="8"/>
        <v>0.11749842072015161</v>
      </c>
      <c r="P26" s="321">
        <v>3774</v>
      </c>
      <c r="Q26" s="394">
        <f t="shared" ref="Q26" si="85">P26/P$6</f>
        <v>9.6988075657894732E-2</v>
      </c>
      <c r="R26" s="321">
        <v>2191</v>
      </c>
      <c r="S26" s="394">
        <f t="shared" ref="S26" si="86">R26/R$6</f>
        <v>0.11641251793209713</v>
      </c>
      <c r="T26" s="321">
        <v>1583</v>
      </c>
      <c r="U26" s="394">
        <f t="shared" ref="U26" si="87">T26/T$6</f>
        <v>7.8791498681001437E-2</v>
      </c>
      <c r="W26" s="288"/>
      <c r="X26" s="288"/>
      <c r="Y26" s="288"/>
      <c r="Z26" s="288"/>
      <c r="AA26" s="288"/>
      <c r="AB26" s="288"/>
    </row>
    <row r="27" spans="1:28" ht="24">
      <c r="A27" s="152"/>
      <c r="B27" s="151" t="s">
        <v>132</v>
      </c>
      <c r="C27" s="309">
        <v>3916</v>
      </c>
      <c r="D27" s="394">
        <f t="shared" si="1"/>
        <v>9.4852852125469303E-2</v>
      </c>
      <c r="E27" s="309">
        <v>1597</v>
      </c>
      <c r="F27" s="394">
        <f t="shared" si="1"/>
        <v>7.811582860496967E-2</v>
      </c>
      <c r="G27" s="309">
        <v>2319</v>
      </c>
      <c r="H27" s="394">
        <f t="shared" ref="H27" si="88">G27/G$6</f>
        <v>0.11127105225277098</v>
      </c>
      <c r="I27" s="309">
        <f t="shared" si="3"/>
        <v>297</v>
      </c>
      <c r="J27" s="394">
        <f t="shared" si="4"/>
        <v>8.2066869300911852E-2</v>
      </c>
      <c r="K27" s="309">
        <f t="shared" si="5"/>
        <v>154</v>
      </c>
      <c r="L27" s="394">
        <f t="shared" si="6"/>
        <v>0.10672210672210672</v>
      </c>
      <c r="M27" s="309">
        <f t="shared" si="7"/>
        <v>143</v>
      </c>
      <c r="N27" s="399">
        <f t="shared" si="8"/>
        <v>6.5716911764705885E-2</v>
      </c>
      <c r="P27" s="321">
        <v>3619</v>
      </c>
      <c r="Q27" s="394">
        <f t="shared" ref="Q27" si="89">P27/P$6</f>
        <v>9.3004728618421059E-2</v>
      </c>
      <c r="R27" s="321">
        <v>1443</v>
      </c>
      <c r="S27" s="394">
        <f t="shared" ref="S27" si="90">R27/R$6</f>
        <v>7.6669677487912438E-2</v>
      </c>
      <c r="T27" s="321">
        <v>2176</v>
      </c>
      <c r="U27" s="394">
        <f t="shared" ref="U27" si="91">T27/T$6</f>
        <v>0.10830720222985417</v>
      </c>
      <c r="W27" s="288"/>
      <c r="X27" s="288"/>
      <c r="Y27" s="288"/>
      <c r="Z27" s="288"/>
      <c r="AA27" s="288"/>
      <c r="AB27" s="288"/>
    </row>
    <row r="28" spans="1:28" ht="24">
      <c r="A28" s="152"/>
      <c r="B28" s="151" t="s">
        <v>133</v>
      </c>
      <c r="C28" s="309">
        <v>14362</v>
      </c>
      <c r="D28" s="394">
        <f t="shared" si="1"/>
        <v>0.34787453070122321</v>
      </c>
      <c r="E28" s="309">
        <v>4870</v>
      </c>
      <c r="F28" s="394">
        <f t="shared" si="1"/>
        <v>0.23821170025435334</v>
      </c>
      <c r="G28" s="309">
        <v>9492</v>
      </c>
      <c r="H28" s="394">
        <f t="shared" ref="H28" si="92">G28/G$6</f>
        <v>0.45544839499064343</v>
      </c>
      <c r="I28" s="309">
        <f t="shared" si="3"/>
        <v>438</v>
      </c>
      <c r="J28" s="394">
        <f t="shared" si="4"/>
        <v>3.1456478023556451E-2</v>
      </c>
      <c r="K28" s="309">
        <f t="shared" si="5"/>
        <v>272</v>
      </c>
      <c r="L28" s="394">
        <f t="shared" si="6"/>
        <v>5.9156154849934757E-2</v>
      </c>
      <c r="M28" s="309">
        <f t="shared" si="7"/>
        <v>166</v>
      </c>
      <c r="N28" s="399">
        <f t="shared" si="8"/>
        <v>1.7799699764100365E-2</v>
      </c>
      <c r="P28" s="321">
        <v>13924</v>
      </c>
      <c r="Q28" s="394">
        <f t="shared" ref="Q28" si="93">P28/P$6</f>
        <v>0.35783305921052633</v>
      </c>
      <c r="R28" s="321">
        <v>4598</v>
      </c>
      <c r="S28" s="394">
        <f t="shared" ref="S28" si="94">R28/R$6</f>
        <v>0.24430157802454705</v>
      </c>
      <c r="T28" s="321">
        <v>9326</v>
      </c>
      <c r="U28" s="394">
        <f t="shared" ref="U28" si="95">T28/T$6</f>
        <v>0.46418794485092829</v>
      </c>
      <c r="W28" s="288"/>
      <c r="X28" s="288"/>
      <c r="Y28" s="288"/>
      <c r="Z28" s="288"/>
      <c r="AA28" s="288"/>
      <c r="AB28" s="288"/>
    </row>
    <row r="29" spans="1:28" ht="24">
      <c r="A29" s="152"/>
      <c r="B29" s="151" t="s">
        <v>134</v>
      </c>
      <c r="C29" s="309">
        <v>469</v>
      </c>
      <c r="D29" s="394">
        <f t="shared" si="1"/>
        <v>1.1360058132493642E-2</v>
      </c>
      <c r="E29" s="309">
        <v>394</v>
      </c>
      <c r="F29" s="394">
        <f t="shared" si="1"/>
        <v>1.927215809039327E-2</v>
      </c>
      <c r="G29" s="309">
        <v>75</v>
      </c>
      <c r="H29" s="394">
        <f t="shared" ref="H29" si="96">G29/G$6</f>
        <v>3.5986756873470564E-3</v>
      </c>
      <c r="I29" s="309">
        <f t="shared" si="3"/>
        <v>48</v>
      </c>
      <c r="J29" s="394">
        <f t="shared" si="4"/>
        <v>0.11401425178147269</v>
      </c>
      <c r="K29" s="309">
        <f t="shared" si="5"/>
        <v>34</v>
      </c>
      <c r="L29" s="394">
        <f t="shared" si="6"/>
        <v>9.4444444444444442E-2</v>
      </c>
      <c r="M29" s="309">
        <f t="shared" si="7"/>
        <v>14</v>
      </c>
      <c r="N29" s="399">
        <f t="shared" si="8"/>
        <v>0.22950819672131148</v>
      </c>
      <c r="P29" s="321">
        <v>421</v>
      </c>
      <c r="Q29" s="394">
        <f t="shared" ref="Q29" si="97">P29/P$6</f>
        <v>1.0819284539473685E-2</v>
      </c>
      <c r="R29" s="321">
        <v>360</v>
      </c>
      <c r="S29" s="394">
        <f t="shared" ref="S29" si="98">R29/R$6</f>
        <v>1.9127570267254663E-2</v>
      </c>
      <c r="T29" s="321">
        <v>61</v>
      </c>
      <c r="U29" s="394">
        <f t="shared" ref="U29" si="99">T29/T$6</f>
        <v>3.0361853566273455E-3</v>
      </c>
      <c r="W29" s="288"/>
      <c r="X29" s="288"/>
      <c r="Y29" s="288"/>
      <c r="Z29" s="288"/>
      <c r="AA29" s="288"/>
      <c r="AB29" s="288"/>
    </row>
    <row r="30" spans="1:28" ht="24">
      <c r="A30" s="152"/>
      <c r="B30" s="151" t="s">
        <v>135</v>
      </c>
      <c r="C30" s="309">
        <v>2164</v>
      </c>
      <c r="D30" s="394">
        <f t="shared" si="1"/>
        <v>5.2416131766985591E-2</v>
      </c>
      <c r="E30" s="309">
        <v>2024</v>
      </c>
      <c r="F30" s="394">
        <f t="shared" si="1"/>
        <v>9.9002152220700454E-2</v>
      </c>
      <c r="G30" s="309">
        <v>140</v>
      </c>
      <c r="H30" s="394">
        <f t="shared" ref="H30" si="100">G30/G$6</f>
        <v>6.717527949714505E-3</v>
      </c>
      <c r="I30" s="309">
        <f t="shared" si="3"/>
        <v>213</v>
      </c>
      <c r="J30" s="394">
        <f t="shared" si="4"/>
        <v>0.10917478216299334</v>
      </c>
      <c r="K30" s="309">
        <f t="shared" si="5"/>
        <v>201</v>
      </c>
      <c r="L30" s="394">
        <f t="shared" si="6"/>
        <v>0.11025781678551838</v>
      </c>
      <c r="M30" s="309">
        <f t="shared" si="7"/>
        <v>12</v>
      </c>
      <c r="N30" s="399">
        <f t="shared" si="8"/>
        <v>9.375E-2</v>
      </c>
      <c r="P30" s="321">
        <v>1951</v>
      </c>
      <c r="Q30" s="394">
        <f t="shared" ref="Q30" si="101">P30/P$6</f>
        <v>5.0138774671052634E-2</v>
      </c>
      <c r="R30" s="321">
        <v>1823</v>
      </c>
      <c r="S30" s="394">
        <f t="shared" ref="S30" si="102">R30/R$6</f>
        <v>9.6859890547792357E-2</v>
      </c>
      <c r="T30" s="321">
        <v>128</v>
      </c>
      <c r="U30" s="394">
        <f t="shared" ref="U30" si="103">T30/T$6</f>
        <v>6.3710118958737747E-3</v>
      </c>
      <c r="W30" s="288"/>
      <c r="X30" s="288"/>
      <c r="Y30" s="288"/>
      <c r="Z30" s="288"/>
      <c r="AA30" s="288"/>
      <c r="AB30" s="288"/>
    </row>
    <row r="31" spans="1:28">
      <c r="A31" s="152"/>
      <c r="B31" s="151" t="s">
        <v>136</v>
      </c>
      <c r="C31" s="309">
        <v>666</v>
      </c>
      <c r="D31" s="394">
        <f t="shared" si="1"/>
        <v>1.6131766985587985E-2</v>
      </c>
      <c r="E31" s="309">
        <v>595</v>
      </c>
      <c r="F31" s="394">
        <f t="shared" si="1"/>
        <v>2.9103893562903542E-2</v>
      </c>
      <c r="G31" s="309">
        <v>71</v>
      </c>
      <c r="H31" s="394">
        <f t="shared" ref="H31" si="104">G31/G$6</f>
        <v>3.4067463173552133E-3</v>
      </c>
      <c r="I31" s="309">
        <f t="shared" si="3"/>
        <v>-69</v>
      </c>
      <c r="J31" s="394">
        <f t="shared" si="4"/>
        <v>-9.3877551020408165E-2</v>
      </c>
      <c r="K31" s="309">
        <f t="shared" si="5"/>
        <v>-50</v>
      </c>
      <c r="L31" s="394">
        <f t="shared" si="6"/>
        <v>-7.7519379844961239E-2</v>
      </c>
      <c r="M31" s="309">
        <f t="shared" si="7"/>
        <v>-19</v>
      </c>
      <c r="N31" s="399">
        <f t="shared" si="8"/>
        <v>-0.21111111111111111</v>
      </c>
      <c r="P31" s="321">
        <v>735</v>
      </c>
      <c r="Q31" s="394">
        <f t="shared" ref="Q31" si="105">P31/P$6</f>
        <v>1.8888774671052631E-2</v>
      </c>
      <c r="R31" s="321">
        <v>645</v>
      </c>
      <c r="S31" s="394">
        <f t="shared" ref="S31" si="106">R31/R$6</f>
        <v>3.4270230062164606E-2</v>
      </c>
      <c r="T31" s="321">
        <v>90</v>
      </c>
      <c r="U31" s="394">
        <f t="shared" ref="U31" si="107">T31/T$6</f>
        <v>4.4796177392862476E-3</v>
      </c>
      <c r="W31" s="288"/>
      <c r="X31" s="288"/>
      <c r="Y31" s="288"/>
      <c r="Z31" s="288"/>
      <c r="AA31" s="288"/>
      <c r="AB31" s="288"/>
    </row>
    <row r="32" spans="1:28">
      <c r="A32" s="150"/>
      <c r="B32" s="151" t="s">
        <v>137</v>
      </c>
      <c r="C32" s="309">
        <v>10052</v>
      </c>
      <c r="D32" s="394">
        <f t="shared" si="1"/>
        <v>0.24347826086956523</v>
      </c>
      <c r="E32" s="309">
        <v>6249</v>
      </c>
      <c r="F32" s="394">
        <f t="shared" si="1"/>
        <v>0.30566425357072979</v>
      </c>
      <c r="G32" s="309">
        <v>3803</v>
      </c>
      <c r="H32" s="394">
        <f t="shared" ref="H32" si="108">G32/G$6</f>
        <v>0.18247684851974474</v>
      </c>
      <c r="I32" s="309">
        <f t="shared" si="3"/>
        <v>279</v>
      </c>
      <c r="J32" s="394">
        <f t="shared" si="4"/>
        <v>2.8548040519799447E-2</v>
      </c>
      <c r="K32" s="309">
        <f t="shared" si="5"/>
        <v>309</v>
      </c>
      <c r="L32" s="394">
        <f t="shared" si="6"/>
        <v>5.2020202020202022E-2</v>
      </c>
      <c r="M32" s="309">
        <f t="shared" si="7"/>
        <v>-30</v>
      </c>
      <c r="N32" s="399">
        <f t="shared" si="8"/>
        <v>-7.8267675450039136E-3</v>
      </c>
      <c r="P32" s="321">
        <v>9773</v>
      </c>
      <c r="Q32" s="394">
        <f t="shared" ref="Q32" si="109">P32/P$6</f>
        <v>0.25115645559210525</v>
      </c>
      <c r="R32" s="321">
        <v>5940</v>
      </c>
      <c r="S32" s="394">
        <f t="shared" ref="S32" si="110">R32/R$6</f>
        <v>0.31560490940970193</v>
      </c>
      <c r="T32" s="321">
        <v>3833</v>
      </c>
      <c r="U32" s="394">
        <f t="shared" ref="U32" si="111">T32/T$6</f>
        <v>0.19078194216315764</v>
      </c>
      <c r="W32" s="288"/>
      <c r="X32" s="288"/>
      <c r="Y32" s="288"/>
      <c r="Z32" s="288"/>
      <c r="AA32" s="288"/>
      <c r="AB32" s="288"/>
    </row>
    <row r="33" spans="1:28">
      <c r="A33" s="158" t="s">
        <v>138</v>
      </c>
      <c r="B33" s="154" t="s">
        <v>77</v>
      </c>
      <c r="C33" s="305">
        <v>41285</v>
      </c>
      <c r="D33" s="306">
        <f t="shared" si="1"/>
        <v>1</v>
      </c>
      <c r="E33" s="305">
        <v>20444</v>
      </c>
      <c r="F33" s="306">
        <f t="shared" si="1"/>
        <v>1</v>
      </c>
      <c r="G33" s="305">
        <v>20841</v>
      </c>
      <c r="H33" s="306">
        <f t="shared" ref="H33" si="112">G33/G$6</f>
        <v>1</v>
      </c>
      <c r="I33" s="305">
        <f t="shared" si="3"/>
        <v>2373</v>
      </c>
      <c r="J33" s="306">
        <f t="shared" si="4"/>
        <v>6.0983758223684209E-2</v>
      </c>
      <c r="K33" s="305">
        <f t="shared" si="5"/>
        <v>1623</v>
      </c>
      <c r="L33" s="306">
        <f t="shared" si="6"/>
        <v>8.6233462621539775E-2</v>
      </c>
      <c r="M33" s="305">
        <f t="shared" si="7"/>
        <v>750</v>
      </c>
      <c r="N33" s="396">
        <f t="shared" si="8"/>
        <v>3.7330147827385397E-2</v>
      </c>
      <c r="P33" s="319">
        <v>38912</v>
      </c>
      <c r="Q33" s="306">
        <f t="shared" ref="Q33" si="113">P33/P$6</f>
        <v>1</v>
      </c>
      <c r="R33" s="319">
        <v>18821</v>
      </c>
      <c r="S33" s="306">
        <f t="shared" ref="S33" si="114">R33/R$6</f>
        <v>1</v>
      </c>
      <c r="T33" s="319">
        <v>20091</v>
      </c>
      <c r="U33" s="306">
        <f t="shared" ref="U33" si="115">T33/T$6</f>
        <v>1</v>
      </c>
      <c r="W33" s="288"/>
      <c r="X33" s="288"/>
      <c r="Y33" s="288"/>
      <c r="Z33" s="288"/>
      <c r="AA33" s="288"/>
      <c r="AB33" s="288"/>
    </row>
    <row r="34" spans="1:28">
      <c r="A34" s="152"/>
      <c r="B34" s="151" t="s">
        <v>139</v>
      </c>
      <c r="C34" s="309">
        <v>287</v>
      </c>
      <c r="D34" s="394">
        <f t="shared" si="1"/>
        <v>6.9516773646602879E-3</v>
      </c>
      <c r="E34" s="309">
        <v>179</v>
      </c>
      <c r="F34" s="394">
        <f t="shared" si="1"/>
        <v>8.7556251222852665E-3</v>
      </c>
      <c r="G34" s="309">
        <v>108</v>
      </c>
      <c r="H34" s="394">
        <f t="shared" ref="H34" si="116">G34/G$6</f>
        <v>5.1820929897797609E-3</v>
      </c>
      <c r="I34" s="309">
        <f t="shared" si="3"/>
        <v>-35</v>
      </c>
      <c r="J34" s="394">
        <f t="shared" si="4"/>
        <v>-0.10869565217391304</v>
      </c>
      <c r="K34" s="309">
        <f t="shared" si="5"/>
        <v>-20</v>
      </c>
      <c r="L34" s="394">
        <f t="shared" si="6"/>
        <v>-0.10050251256281408</v>
      </c>
      <c r="M34" s="309">
        <f t="shared" si="7"/>
        <v>-15</v>
      </c>
      <c r="N34" s="399">
        <f t="shared" si="8"/>
        <v>-0.12195121951219512</v>
      </c>
      <c r="P34" s="321">
        <v>322</v>
      </c>
      <c r="Q34" s="394">
        <f t="shared" ref="Q34" si="117">P34/P$6</f>
        <v>8.2750822368421045E-3</v>
      </c>
      <c r="R34" s="321">
        <v>199</v>
      </c>
      <c r="S34" s="394">
        <f t="shared" ref="S34" si="118">R34/R$6</f>
        <v>1.0573295786621327E-2</v>
      </c>
      <c r="T34" s="321">
        <v>123</v>
      </c>
      <c r="U34" s="394">
        <f t="shared" ref="U34" si="119">T34/T$6</f>
        <v>6.1221442436912047E-3</v>
      </c>
      <c r="W34" s="288"/>
      <c r="X34" s="288"/>
      <c r="Y34" s="288"/>
      <c r="Z34" s="288"/>
      <c r="AA34" s="288"/>
      <c r="AB34" s="288"/>
    </row>
    <row r="35" spans="1:28">
      <c r="A35" s="152"/>
      <c r="B35" s="151" t="s">
        <v>85</v>
      </c>
      <c r="C35" s="309">
        <v>1464</v>
      </c>
      <c r="D35" s="394">
        <f t="shared" si="1"/>
        <v>3.546082112147269E-2</v>
      </c>
      <c r="E35" s="309">
        <v>979</v>
      </c>
      <c r="F35" s="394">
        <f t="shared" si="1"/>
        <v>4.7886910585012717E-2</v>
      </c>
      <c r="G35" s="309">
        <v>485</v>
      </c>
      <c r="H35" s="394">
        <f t="shared" ref="H35" si="120">G35/G$6</f>
        <v>2.3271436111510963E-2</v>
      </c>
      <c r="I35" s="309">
        <f t="shared" si="3"/>
        <v>80</v>
      </c>
      <c r="J35" s="394">
        <f t="shared" si="4"/>
        <v>5.7803468208092484E-2</v>
      </c>
      <c r="K35" s="309">
        <f t="shared" si="5"/>
        <v>61</v>
      </c>
      <c r="L35" s="394">
        <f t="shared" si="6"/>
        <v>6.6448801742919394E-2</v>
      </c>
      <c r="M35" s="309">
        <f t="shared" si="7"/>
        <v>19</v>
      </c>
      <c r="N35" s="399">
        <f t="shared" si="8"/>
        <v>4.07725321888412E-2</v>
      </c>
      <c r="P35" s="321">
        <v>1384</v>
      </c>
      <c r="Q35" s="394">
        <f t="shared" ref="Q35" si="121">P35/P$6</f>
        <v>3.5567434210526314E-2</v>
      </c>
      <c r="R35" s="321">
        <v>918</v>
      </c>
      <c r="S35" s="394">
        <f t="shared" ref="S35" si="122">R35/R$6</f>
        <v>4.877530418149939E-2</v>
      </c>
      <c r="T35" s="321">
        <v>466</v>
      </c>
      <c r="U35" s="394">
        <f t="shared" ref="U35" si="123">T35/T$6</f>
        <v>2.3194465183415461E-2</v>
      </c>
      <c r="W35" s="288"/>
      <c r="X35" s="288"/>
      <c r="Y35" s="288"/>
      <c r="Z35" s="288"/>
      <c r="AA35" s="288"/>
      <c r="AB35" s="288"/>
    </row>
    <row r="36" spans="1:28">
      <c r="A36" s="152"/>
      <c r="B36" s="151" t="s">
        <v>86</v>
      </c>
      <c r="C36" s="309">
        <v>1480</v>
      </c>
      <c r="D36" s="394">
        <f t="shared" si="1"/>
        <v>3.5848371079084417E-2</v>
      </c>
      <c r="E36" s="309">
        <v>1304</v>
      </c>
      <c r="F36" s="394">
        <f t="shared" si="1"/>
        <v>6.378399530424575E-2</v>
      </c>
      <c r="G36" s="309">
        <v>176</v>
      </c>
      <c r="H36" s="394">
        <f t="shared" ref="H36" si="124">G36/G$6</f>
        <v>8.4448922796410923E-3</v>
      </c>
      <c r="I36" s="309">
        <f t="shared" si="3"/>
        <v>147</v>
      </c>
      <c r="J36" s="394">
        <f t="shared" si="4"/>
        <v>0.11027756939234809</v>
      </c>
      <c r="K36" s="309">
        <f t="shared" si="5"/>
        <v>137</v>
      </c>
      <c r="L36" s="394">
        <f t="shared" si="6"/>
        <v>0.11739502999143102</v>
      </c>
      <c r="M36" s="309">
        <f t="shared" si="7"/>
        <v>10</v>
      </c>
      <c r="N36" s="399">
        <f t="shared" si="8"/>
        <v>6.0240963855421686E-2</v>
      </c>
      <c r="P36" s="321">
        <v>1333</v>
      </c>
      <c r="Q36" s="394">
        <f t="shared" ref="Q36" si="125">P36/P$6</f>
        <v>3.4256784539473686E-2</v>
      </c>
      <c r="R36" s="321">
        <v>1167</v>
      </c>
      <c r="S36" s="394">
        <f t="shared" ref="S36" si="126">R36/R$6</f>
        <v>6.2005206949683866E-2</v>
      </c>
      <c r="T36" s="321">
        <v>166</v>
      </c>
      <c r="U36" s="394">
        <f t="shared" ref="U36" si="127">T36/T$6</f>
        <v>8.2624060524613008E-3</v>
      </c>
      <c r="W36" s="288"/>
      <c r="X36" s="288"/>
      <c r="Y36" s="288"/>
      <c r="Z36" s="288"/>
      <c r="AA36" s="288"/>
      <c r="AB36" s="288"/>
    </row>
    <row r="37" spans="1:28">
      <c r="A37" s="152"/>
      <c r="B37" s="151" t="s">
        <v>87</v>
      </c>
      <c r="C37" s="309">
        <v>29374</v>
      </c>
      <c r="D37" s="394">
        <f t="shared" si="1"/>
        <v>0.71149327843042265</v>
      </c>
      <c r="E37" s="309">
        <v>13828</v>
      </c>
      <c r="F37" s="394">
        <f t="shared" si="1"/>
        <v>0.67638426922324402</v>
      </c>
      <c r="G37" s="309">
        <v>15546</v>
      </c>
      <c r="H37" s="394">
        <f t="shared" ref="H37" si="128">G37/G$6</f>
        <v>0.74593349647329787</v>
      </c>
      <c r="I37" s="309">
        <f t="shared" si="3"/>
        <v>1743</v>
      </c>
      <c r="J37" s="394">
        <f t="shared" si="4"/>
        <v>6.3081321703883322E-2</v>
      </c>
      <c r="K37" s="309">
        <f t="shared" si="5"/>
        <v>1164</v>
      </c>
      <c r="L37" s="394">
        <f t="shared" si="6"/>
        <v>9.1914087176247633E-2</v>
      </c>
      <c r="M37" s="309">
        <f t="shared" si="7"/>
        <v>579</v>
      </c>
      <c r="N37" s="399">
        <f t="shared" si="8"/>
        <v>3.8685107235919024E-2</v>
      </c>
      <c r="P37" s="321">
        <v>27631</v>
      </c>
      <c r="Q37" s="394">
        <f t="shared" ref="Q37" si="129">P37/P$6</f>
        <v>0.71008943256578949</v>
      </c>
      <c r="R37" s="321">
        <v>12664</v>
      </c>
      <c r="S37" s="394">
        <f t="shared" ref="S37" si="130">R37/R$6</f>
        <v>0.67286541629031404</v>
      </c>
      <c r="T37" s="321">
        <v>14967</v>
      </c>
      <c r="U37" s="394">
        <f t="shared" ref="U37" si="131">T37/T$6</f>
        <v>0.74496043004330292</v>
      </c>
      <c r="W37" s="288"/>
      <c r="X37" s="288"/>
      <c r="Y37" s="288"/>
      <c r="Z37" s="288"/>
      <c r="AA37" s="288"/>
      <c r="AB37" s="288"/>
    </row>
    <row r="38" spans="1:28">
      <c r="A38" s="150"/>
      <c r="B38" s="151" t="s">
        <v>140</v>
      </c>
      <c r="C38" s="309">
        <v>8680</v>
      </c>
      <c r="D38" s="394">
        <f t="shared" si="1"/>
        <v>0.21024585200435994</v>
      </c>
      <c r="E38" s="309">
        <v>4154</v>
      </c>
      <c r="F38" s="394">
        <f t="shared" si="1"/>
        <v>0.2031891997652123</v>
      </c>
      <c r="G38" s="309">
        <v>4526</v>
      </c>
      <c r="H38" s="394">
        <f t="shared" ref="H38" si="132">G38/G$6</f>
        <v>0.21716808214577035</v>
      </c>
      <c r="I38" s="309">
        <f t="shared" si="3"/>
        <v>438</v>
      </c>
      <c r="J38" s="394">
        <f t="shared" si="4"/>
        <v>5.314244115505945E-2</v>
      </c>
      <c r="K38" s="309">
        <f t="shared" si="5"/>
        <v>281</v>
      </c>
      <c r="L38" s="394">
        <f t="shared" si="6"/>
        <v>7.2553576039246059E-2</v>
      </c>
      <c r="M38" s="309">
        <f t="shared" si="7"/>
        <v>157</v>
      </c>
      <c r="N38" s="399">
        <f t="shared" si="8"/>
        <v>3.593499656672007E-2</v>
      </c>
      <c r="P38" s="321">
        <v>8242</v>
      </c>
      <c r="Q38" s="394">
        <f t="shared" ref="Q38" si="133">P38/P$6</f>
        <v>0.21181126644736842</v>
      </c>
      <c r="R38" s="321">
        <v>3873</v>
      </c>
      <c r="S38" s="394">
        <f t="shared" ref="S38" si="134">R38/R$6</f>
        <v>0.20578077679188142</v>
      </c>
      <c r="T38" s="321">
        <v>4369</v>
      </c>
      <c r="U38" s="394">
        <f t="shared" ref="U38" si="135">T38/T$6</f>
        <v>0.21746055447712906</v>
      </c>
      <c r="W38" s="288"/>
      <c r="X38" s="288"/>
      <c r="Y38" s="288"/>
      <c r="Z38" s="288"/>
      <c r="AA38" s="288"/>
      <c r="AB38" s="288"/>
    </row>
    <row r="39" spans="1:28" ht="19.5" customHeight="1">
      <c r="A39" s="152" t="s">
        <v>141</v>
      </c>
      <c r="B39" s="154" t="s">
        <v>77</v>
      </c>
      <c r="C39" s="305">
        <v>41285</v>
      </c>
      <c r="D39" s="306">
        <f t="shared" si="1"/>
        <v>1</v>
      </c>
      <c r="E39" s="305">
        <v>20444</v>
      </c>
      <c r="F39" s="306">
        <f t="shared" si="1"/>
        <v>1</v>
      </c>
      <c r="G39" s="305">
        <v>20841</v>
      </c>
      <c r="H39" s="306">
        <f t="shared" ref="H39" si="136">G39/G$6</f>
        <v>1</v>
      </c>
      <c r="I39" s="305">
        <f t="shared" si="3"/>
        <v>2373</v>
      </c>
      <c r="J39" s="306">
        <f t="shared" si="4"/>
        <v>6.0983758223684209E-2</v>
      </c>
      <c r="K39" s="305">
        <f t="shared" si="5"/>
        <v>1623</v>
      </c>
      <c r="L39" s="306">
        <f t="shared" si="6"/>
        <v>8.6233462621539775E-2</v>
      </c>
      <c r="M39" s="305">
        <f t="shared" si="7"/>
        <v>750</v>
      </c>
      <c r="N39" s="396">
        <f t="shared" si="8"/>
        <v>3.7330147827385397E-2</v>
      </c>
      <c r="P39" s="319">
        <v>38912</v>
      </c>
      <c r="Q39" s="306">
        <f t="shared" ref="Q39" si="137">P39/P$6</f>
        <v>1</v>
      </c>
      <c r="R39" s="319">
        <v>18821</v>
      </c>
      <c r="S39" s="306">
        <f t="shared" ref="S39" si="138">R39/R$6</f>
        <v>1</v>
      </c>
      <c r="T39" s="319">
        <v>20091</v>
      </c>
      <c r="U39" s="306">
        <f t="shared" ref="U39" si="139">T39/T$6</f>
        <v>1</v>
      </c>
      <c r="W39" s="288"/>
      <c r="X39" s="288"/>
      <c r="Y39" s="288"/>
      <c r="Z39" s="288"/>
      <c r="AA39" s="288"/>
      <c r="AB39" s="288"/>
    </row>
    <row r="40" spans="1:28" ht="12.75" customHeight="1">
      <c r="A40" s="152"/>
      <c r="B40" s="151" t="s">
        <v>142</v>
      </c>
      <c r="C40" s="309">
        <v>22681</v>
      </c>
      <c r="D40" s="394">
        <f t="shared" si="1"/>
        <v>0.54937628678696859</v>
      </c>
      <c r="E40" s="309">
        <v>11722</v>
      </c>
      <c r="F40" s="394">
        <f t="shared" si="1"/>
        <v>0.57337116024261392</v>
      </c>
      <c r="G40" s="309">
        <v>10959</v>
      </c>
      <c r="H40" s="394">
        <f t="shared" ref="H40" si="140">G40/G$6</f>
        <v>0.52583849143515182</v>
      </c>
      <c r="I40" s="309">
        <f t="shared" si="3"/>
        <v>1207</v>
      </c>
      <c r="J40" s="394">
        <f t="shared" si="4"/>
        <v>5.6207506752351678E-2</v>
      </c>
      <c r="K40" s="309">
        <f t="shared" si="5"/>
        <v>811</v>
      </c>
      <c r="L40" s="394">
        <f t="shared" si="6"/>
        <v>7.4328659151315188E-2</v>
      </c>
      <c r="M40" s="309">
        <f t="shared" si="7"/>
        <v>396</v>
      </c>
      <c r="N40" s="399">
        <f t="shared" si="8"/>
        <v>3.7489349616586197E-2</v>
      </c>
      <c r="P40" s="321">
        <v>21474</v>
      </c>
      <c r="Q40" s="394">
        <f t="shared" ref="Q40" si="141">P40/P$6</f>
        <v>0.55186060855263153</v>
      </c>
      <c r="R40" s="321">
        <v>10911</v>
      </c>
      <c r="S40" s="394">
        <f t="shared" ref="S40" si="142">R40/R$6</f>
        <v>0.57972477551671009</v>
      </c>
      <c r="T40" s="321">
        <v>10563</v>
      </c>
      <c r="U40" s="394">
        <f t="shared" ref="U40" si="143">T40/T$6</f>
        <v>0.52575780200089595</v>
      </c>
      <c r="W40" s="288"/>
      <c r="X40" s="288"/>
      <c r="Y40" s="288"/>
      <c r="Z40" s="288"/>
      <c r="AA40" s="288"/>
      <c r="AB40" s="288"/>
    </row>
    <row r="41" spans="1:28">
      <c r="A41" s="152"/>
      <c r="B41" s="151" t="s">
        <v>143</v>
      </c>
      <c r="C41" s="309">
        <v>7897</v>
      </c>
      <c r="D41" s="394">
        <f t="shared" si="1"/>
        <v>0.19128012595373622</v>
      </c>
      <c r="E41" s="309">
        <v>3876</v>
      </c>
      <c r="F41" s="394">
        <f t="shared" si="1"/>
        <v>0.1895910780669145</v>
      </c>
      <c r="G41" s="309">
        <v>4021</v>
      </c>
      <c r="H41" s="394">
        <f t="shared" ref="H41" si="144">G41/G$6</f>
        <v>0.19293699918430018</v>
      </c>
      <c r="I41" s="309">
        <f t="shared" si="3"/>
        <v>472</v>
      </c>
      <c r="J41" s="394">
        <f t="shared" si="4"/>
        <v>6.3569023569023567E-2</v>
      </c>
      <c r="K41" s="309">
        <f t="shared" si="5"/>
        <v>329</v>
      </c>
      <c r="L41" s="394">
        <f t="shared" si="6"/>
        <v>9.2754440372145475E-2</v>
      </c>
      <c r="M41" s="309">
        <f t="shared" si="7"/>
        <v>143</v>
      </c>
      <c r="N41" s="399">
        <f t="shared" si="8"/>
        <v>3.6874677668901498E-2</v>
      </c>
      <c r="P41" s="321">
        <v>7425</v>
      </c>
      <c r="Q41" s="394">
        <f t="shared" ref="Q41" si="145">P41/P$6</f>
        <v>0.19081517269736842</v>
      </c>
      <c r="R41" s="321">
        <v>3547</v>
      </c>
      <c r="S41" s="394">
        <f t="shared" ref="S41" si="146">R41/R$6</f>
        <v>0.18845969927208969</v>
      </c>
      <c r="T41" s="321">
        <v>3878</v>
      </c>
      <c r="U41" s="394">
        <f t="shared" ref="U41" si="147">T41/T$6</f>
        <v>0.19302175103280075</v>
      </c>
      <c r="W41" s="288"/>
      <c r="X41" s="288"/>
      <c r="Y41" s="288"/>
      <c r="Z41" s="288"/>
      <c r="AA41" s="288"/>
      <c r="AB41" s="288"/>
    </row>
    <row r="42" spans="1:28">
      <c r="A42" s="152"/>
      <c r="B42" s="151" t="s">
        <v>144</v>
      </c>
      <c r="C42" s="309">
        <v>5094</v>
      </c>
      <c r="D42" s="394">
        <f t="shared" si="1"/>
        <v>0.12338621775463243</v>
      </c>
      <c r="E42" s="309">
        <v>2415</v>
      </c>
      <c r="F42" s="394">
        <f t="shared" si="1"/>
        <v>0.11812756799060849</v>
      </c>
      <c r="G42" s="309">
        <v>2679</v>
      </c>
      <c r="H42" s="394">
        <f t="shared" ref="H42" si="148">G42/G$6</f>
        <v>0.12854469555203685</v>
      </c>
      <c r="I42" s="309">
        <f t="shared" si="3"/>
        <v>292</v>
      </c>
      <c r="J42" s="394">
        <f t="shared" si="4"/>
        <v>6.0807996668054975E-2</v>
      </c>
      <c r="K42" s="309">
        <f t="shared" si="5"/>
        <v>205</v>
      </c>
      <c r="L42" s="394">
        <f t="shared" si="6"/>
        <v>9.2760180995475117E-2</v>
      </c>
      <c r="M42" s="309">
        <f t="shared" si="7"/>
        <v>87</v>
      </c>
      <c r="N42" s="399">
        <f t="shared" si="8"/>
        <v>3.3564814814814818E-2</v>
      </c>
      <c r="P42" s="321">
        <v>4802</v>
      </c>
      <c r="Q42" s="394">
        <f t="shared" ref="Q42" si="149">P42/P$6</f>
        <v>0.12340666118421052</v>
      </c>
      <c r="R42" s="321">
        <v>2210</v>
      </c>
      <c r="S42" s="394">
        <f t="shared" ref="S42" si="150">R42/R$6</f>
        <v>0.11742202858509113</v>
      </c>
      <c r="T42" s="321">
        <v>2592</v>
      </c>
      <c r="U42" s="394">
        <f t="shared" ref="U42" si="151">T42/T$6</f>
        <v>0.12901299089144394</v>
      </c>
      <c r="W42" s="288"/>
      <c r="X42" s="288"/>
      <c r="Y42" s="288"/>
      <c r="Z42" s="288"/>
      <c r="AA42" s="288"/>
      <c r="AB42" s="288"/>
    </row>
    <row r="43" spans="1:28">
      <c r="A43" s="152"/>
      <c r="B43" s="153" t="s">
        <v>253</v>
      </c>
      <c r="C43" s="305">
        <v>5613</v>
      </c>
      <c r="D43" s="306">
        <f t="shared" si="1"/>
        <v>0.13595736950466272</v>
      </c>
      <c r="E43" s="305">
        <v>2431</v>
      </c>
      <c r="F43" s="306">
        <f t="shared" si="1"/>
        <v>0.11891019369986304</v>
      </c>
      <c r="G43" s="305">
        <v>3182</v>
      </c>
      <c r="H43" s="306">
        <f t="shared" ref="H43" si="152">G43/G$6</f>
        <v>0.15267981382851112</v>
      </c>
      <c r="I43" s="305">
        <f t="shared" si="3"/>
        <v>402</v>
      </c>
      <c r="J43" s="306">
        <f t="shared" si="4"/>
        <v>7.7144502014968336E-2</v>
      </c>
      <c r="K43" s="305">
        <f t="shared" si="5"/>
        <v>278</v>
      </c>
      <c r="L43" s="306">
        <f t="shared" si="6"/>
        <v>0.12912215513237343</v>
      </c>
      <c r="M43" s="305">
        <f t="shared" si="7"/>
        <v>124</v>
      </c>
      <c r="N43" s="396">
        <f t="shared" si="8"/>
        <v>4.0549378678875085E-2</v>
      </c>
      <c r="P43" s="323">
        <v>5211</v>
      </c>
      <c r="Q43" s="306">
        <f t="shared" ref="Q43" si="153">P43/P$6</f>
        <v>0.13391755756578946</v>
      </c>
      <c r="R43" s="323">
        <v>2153</v>
      </c>
      <c r="S43" s="306">
        <f t="shared" ref="S43" si="154">R43/R$6</f>
        <v>0.11439349662610913</v>
      </c>
      <c r="T43" s="323">
        <v>3058</v>
      </c>
      <c r="U43" s="306">
        <f t="shared" ref="U43" si="155">T43/T$6</f>
        <v>0.15220745607485939</v>
      </c>
      <c r="W43" s="288"/>
      <c r="X43" s="288"/>
      <c r="Y43" s="288"/>
      <c r="Z43" s="288"/>
      <c r="AA43" s="288"/>
      <c r="AB43" s="288"/>
    </row>
    <row r="44" spans="1:28">
      <c r="A44" s="152"/>
      <c r="B44" s="159" t="s">
        <v>145</v>
      </c>
      <c r="C44" s="309">
        <v>3311</v>
      </c>
      <c r="D44" s="394">
        <f t="shared" si="1"/>
        <v>8.0198619353276004E-2</v>
      </c>
      <c r="E44" s="309">
        <v>1479</v>
      </c>
      <c r="F44" s="394">
        <f t="shared" si="1"/>
        <v>7.2343963999217373E-2</v>
      </c>
      <c r="G44" s="318">
        <v>1832</v>
      </c>
      <c r="H44" s="394">
        <f t="shared" ref="H44" si="156">G44/G$6</f>
        <v>8.7903651456264095E-2</v>
      </c>
      <c r="I44" s="318">
        <f t="shared" si="3"/>
        <v>1317</v>
      </c>
      <c r="J44" s="397">
        <f t="shared" si="4"/>
        <v>0.66048144433299905</v>
      </c>
      <c r="K44" s="318">
        <f t="shared" si="5"/>
        <v>614</v>
      </c>
      <c r="L44" s="397">
        <f t="shared" si="6"/>
        <v>0.7098265895953757</v>
      </c>
      <c r="M44" s="318">
        <f t="shared" si="7"/>
        <v>703</v>
      </c>
      <c r="N44" s="401">
        <f t="shared" si="8"/>
        <v>0.62267493356953052</v>
      </c>
      <c r="P44" s="321">
        <v>1994</v>
      </c>
      <c r="Q44" s="394">
        <f t="shared" ref="Q44" si="157">P44/P$6</f>
        <v>5.1243832236842105E-2</v>
      </c>
      <c r="R44" s="323">
        <v>865</v>
      </c>
      <c r="S44" s="394">
        <f t="shared" ref="S44" si="158">R44/R$6</f>
        <v>4.5959300781042454E-2</v>
      </c>
      <c r="T44" s="323">
        <v>1129</v>
      </c>
      <c r="U44" s="394">
        <f t="shared" ref="U44" si="159">T44/T$6</f>
        <v>5.6194315862824147E-2</v>
      </c>
      <c r="W44" s="288"/>
      <c r="X44" s="288"/>
      <c r="Y44" s="288"/>
      <c r="Z44" s="288"/>
      <c r="AA44" s="288"/>
      <c r="AB44" s="288"/>
    </row>
    <row r="45" spans="1:28">
      <c r="A45" s="152"/>
      <c r="B45" s="159" t="s">
        <v>146</v>
      </c>
      <c r="C45" s="309">
        <v>604</v>
      </c>
      <c r="D45" s="394">
        <f t="shared" si="1"/>
        <v>1.4630010899842559E-2</v>
      </c>
      <c r="E45" s="309">
        <v>255</v>
      </c>
      <c r="F45" s="394">
        <f t="shared" si="1"/>
        <v>1.2473097241244374E-2</v>
      </c>
      <c r="G45" s="309">
        <v>349</v>
      </c>
      <c r="H45" s="394">
        <f t="shared" ref="H45" si="160">G45/G$6</f>
        <v>1.67458375317883E-2</v>
      </c>
      <c r="I45" s="309">
        <f t="shared" si="3"/>
        <v>-456</v>
      </c>
      <c r="J45" s="394">
        <f t="shared" si="4"/>
        <v>-0.43018867924528303</v>
      </c>
      <c r="K45" s="309">
        <f t="shared" si="5"/>
        <v>-155</v>
      </c>
      <c r="L45" s="394">
        <f t="shared" si="6"/>
        <v>-0.37804878048780488</v>
      </c>
      <c r="M45" s="309">
        <f t="shared" si="7"/>
        <v>-301</v>
      </c>
      <c r="N45" s="399">
        <f t="shared" si="8"/>
        <v>-0.46307692307692305</v>
      </c>
      <c r="P45" s="321">
        <v>1060</v>
      </c>
      <c r="Q45" s="394">
        <f t="shared" ref="Q45" si="161">P45/P$6</f>
        <v>2.7240953947368422E-2</v>
      </c>
      <c r="R45" s="321">
        <v>410</v>
      </c>
      <c r="S45" s="394">
        <f t="shared" ref="S45" si="162">R45/R$6</f>
        <v>2.1784177248817808E-2</v>
      </c>
      <c r="T45" s="321">
        <v>650</v>
      </c>
      <c r="U45" s="394">
        <f t="shared" ref="U45" si="163">T45/T$6</f>
        <v>3.2352794783734012E-2</v>
      </c>
      <c r="W45" s="288"/>
      <c r="X45" s="288"/>
      <c r="Y45" s="288"/>
      <c r="Z45" s="288"/>
      <c r="AA45" s="288"/>
      <c r="AB45" s="288"/>
    </row>
    <row r="46" spans="1:28">
      <c r="A46" s="152"/>
      <c r="B46" s="159" t="s">
        <v>147</v>
      </c>
      <c r="C46" s="309">
        <v>479</v>
      </c>
      <c r="D46" s="394">
        <f t="shared" si="1"/>
        <v>1.160227685600097E-2</v>
      </c>
      <c r="E46" s="309">
        <v>195</v>
      </c>
      <c r="F46" s="394">
        <f t="shared" si="1"/>
        <v>9.538250831539816E-3</v>
      </c>
      <c r="G46" s="309">
        <v>284</v>
      </c>
      <c r="H46" s="394">
        <f t="shared" ref="H46" si="164">G46/G$6</f>
        <v>1.3626985269420853E-2</v>
      </c>
      <c r="I46" s="309">
        <f t="shared" si="3"/>
        <v>-486</v>
      </c>
      <c r="J46" s="394">
        <f t="shared" si="4"/>
        <v>-0.50362694300518129</v>
      </c>
      <c r="K46" s="309">
        <f t="shared" si="5"/>
        <v>-193</v>
      </c>
      <c r="L46" s="394">
        <f t="shared" si="6"/>
        <v>-0.49742268041237114</v>
      </c>
      <c r="M46" s="309">
        <f t="shared" si="7"/>
        <v>-293</v>
      </c>
      <c r="N46" s="399">
        <f t="shared" si="8"/>
        <v>-0.50779896013864823</v>
      </c>
      <c r="P46" s="321">
        <v>965</v>
      </c>
      <c r="Q46" s="394">
        <f t="shared" ref="Q46" si="165">P46/P$6</f>
        <v>2.4799547697368422E-2</v>
      </c>
      <c r="R46" s="321">
        <v>388</v>
      </c>
      <c r="S46" s="394">
        <f t="shared" ref="S46" si="166">R46/R$6</f>
        <v>2.0615270176930024E-2</v>
      </c>
      <c r="T46" s="321">
        <v>577</v>
      </c>
      <c r="U46" s="394">
        <f t="shared" ref="U46" si="167">T46/T$6</f>
        <v>2.8719327061868499E-2</v>
      </c>
      <c r="W46" s="288"/>
      <c r="X46" s="288"/>
      <c r="Y46" s="288"/>
      <c r="Z46" s="288"/>
      <c r="AA46" s="288"/>
      <c r="AB46" s="288"/>
    </row>
    <row r="47" spans="1:28" ht="13.5" thickBot="1">
      <c r="A47" s="160"/>
      <c r="B47" s="161" t="s">
        <v>148</v>
      </c>
      <c r="C47" s="317">
        <v>1219</v>
      </c>
      <c r="D47" s="395">
        <f t="shared" si="1"/>
        <v>2.9526462395543174E-2</v>
      </c>
      <c r="E47" s="317">
        <v>502</v>
      </c>
      <c r="F47" s="395">
        <f t="shared" si="1"/>
        <v>2.4554881627861475E-2</v>
      </c>
      <c r="G47" s="317">
        <v>717</v>
      </c>
      <c r="H47" s="395">
        <f t="shared" ref="H47" si="168">G47/G$6</f>
        <v>3.4403339571037861E-2</v>
      </c>
      <c r="I47" s="315">
        <f t="shared" si="3"/>
        <v>27</v>
      </c>
      <c r="J47" s="398">
        <f t="shared" si="4"/>
        <v>2.2651006711409395E-2</v>
      </c>
      <c r="K47" s="315">
        <f t="shared" si="5"/>
        <v>12</v>
      </c>
      <c r="L47" s="398">
        <f t="shared" si="6"/>
        <v>2.4489795918367346E-2</v>
      </c>
      <c r="M47" s="315">
        <f t="shared" si="7"/>
        <v>15</v>
      </c>
      <c r="N47" s="402">
        <f t="shared" si="8"/>
        <v>2.1367521367521368E-2</v>
      </c>
      <c r="P47" s="325">
        <v>1192</v>
      </c>
      <c r="Q47" s="395">
        <f t="shared" ref="Q47" si="169">P47/P$6</f>
        <v>3.0633223684210526E-2</v>
      </c>
      <c r="R47" s="325">
        <v>490</v>
      </c>
      <c r="S47" s="395">
        <f t="shared" ref="S47" si="170">R47/R$6</f>
        <v>2.6034748419318847E-2</v>
      </c>
      <c r="T47" s="325">
        <v>702</v>
      </c>
      <c r="U47" s="395">
        <f t="shared" ref="U47" si="171">T47/T$6</f>
        <v>3.4941018366432729E-2</v>
      </c>
      <c r="W47" s="288"/>
      <c r="X47" s="288"/>
      <c r="Y47" s="288"/>
      <c r="Z47" s="288"/>
      <c r="AA47" s="288"/>
      <c r="AB47" s="288"/>
    </row>
    <row r="48" spans="1:28" ht="13.5" thickTop="1">
      <c r="E48" s="288"/>
    </row>
  </sheetData>
  <mergeCells count="12">
    <mergeCell ref="P3:U3"/>
    <mergeCell ref="P4:Q4"/>
    <mergeCell ref="R4:S4"/>
    <mergeCell ref="T4:U4"/>
    <mergeCell ref="A3:N3"/>
    <mergeCell ref="A10:A17"/>
    <mergeCell ref="K4:L4"/>
    <mergeCell ref="M4:N4"/>
    <mergeCell ref="C4:D4"/>
    <mergeCell ref="E4:F4"/>
    <mergeCell ref="G4:H4"/>
    <mergeCell ref="I4:J4"/>
  </mergeCells>
  <hyperlinks>
    <hyperlink ref="M1" location="ÍNDICE!A1" display="VOLVER AL ÍNDICE"/>
  </hyperlinks>
  <pageMargins left="0.7" right="0.7" top="0.75" bottom="0.75" header="0.3" footer="0.3"/>
  <pageSetup paperSize="9" orientation="portrait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showGridLines="0" zoomScaleNormal="100" workbookViewId="0">
      <selection activeCell="H1" sqref="H1:I1"/>
    </sheetView>
  </sheetViews>
  <sheetFormatPr baseColWidth="10" defaultRowHeight="12.75"/>
  <cols>
    <col min="2" max="2" width="55.85546875" customWidth="1"/>
    <col min="3" max="5" width="11.85546875" bestFit="1" customWidth="1"/>
  </cols>
  <sheetData>
    <row r="1" spans="1:13" ht="59.45" customHeight="1">
      <c r="D1" s="8"/>
      <c r="E1" s="8"/>
      <c r="F1" s="8"/>
      <c r="G1" s="8"/>
      <c r="H1" s="536" t="s">
        <v>1</v>
      </c>
      <c r="I1" s="536"/>
    </row>
    <row r="2" spans="1:13" ht="13.5" thickBot="1">
      <c r="A2" s="137" t="s">
        <v>255</v>
      </c>
      <c r="B2" s="162"/>
      <c r="C2" s="139"/>
      <c r="D2" s="139"/>
      <c r="E2" s="139"/>
      <c r="F2" s="139"/>
      <c r="G2" s="139"/>
      <c r="H2" s="139"/>
    </row>
    <row r="3" spans="1:13" ht="26.25" customHeight="1" thickTop="1">
      <c r="A3" s="527" t="s">
        <v>257</v>
      </c>
      <c r="B3" s="517"/>
      <c r="C3" s="517"/>
      <c r="D3" s="517"/>
      <c r="E3" s="517"/>
      <c r="F3" s="517"/>
      <c r="G3" s="517"/>
      <c r="H3" s="517"/>
      <c r="I3" s="537"/>
    </row>
    <row r="4" spans="1:13" ht="22.5" customHeight="1">
      <c r="A4" s="538"/>
      <c r="B4" s="539"/>
      <c r="C4" s="163"/>
      <c r="D4" s="542" t="s">
        <v>149</v>
      </c>
      <c r="E4" s="543"/>
      <c r="F4" s="542" t="s">
        <v>150</v>
      </c>
      <c r="G4" s="543"/>
      <c r="H4" s="542" t="s">
        <v>151</v>
      </c>
      <c r="I4" s="544"/>
    </row>
    <row r="5" spans="1:13" ht="20.25" customHeight="1">
      <c r="A5" s="540"/>
      <c r="B5" s="541"/>
      <c r="C5" s="164" t="s">
        <v>77</v>
      </c>
      <c r="D5" s="165" t="s">
        <v>104</v>
      </c>
      <c r="E5" s="165" t="s">
        <v>105</v>
      </c>
      <c r="F5" s="165" t="s">
        <v>152</v>
      </c>
      <c r="G5" s="165" t="s">
        <v>153</v>
      </c>
      <c r="H5" s="165" t="s">
        <v>152</v>
      </c>
      <c r="I5" s="166" t="s">
        <v>153</v>
      </c>
    </row>
    <row r="6" spans="1:13" ht="20.25" customHeight="1" thickBot="1">
      <c r="A6" s="146"/>
      <c r="B6" s="167" t="s">
        <v>77</v>
      </c>
      <c r="C6" s="167">
        <v>55600</v>
      </c>
      <c r="D6" s="167">
        <v>27421</v>
      </c>
      <c r="E6" s="167">
        <v>28179</v>
      </c>
      <c r="F6" s="403">
        <f>D6/$C6</f>
        <v>0.49318345323741009</v>
      </c>
      <c r="G6" s="403">
        <f>E6/$C6</f>
        <v>0.50681654676258991</v>
      </c>
      <c r="H6" s="403">
        <f>D6/D$6</f>
        <v>1</v>
      </c>
      <c r="I6" s="408">
        <f>E6/E$6</f>
        <v>1</v>
      </c>
      <c r="L6" s="311"/>
      <c r="M6" s="311"/>
    </row>
    <row r="7" spans="1:13" ht="12.75" customHeight="1">
      <c r="A7" s="533" t="s">
        <v>111</v>
      </c>
      <c r="B7" s="168" t="s">
        <v>112</v>
      </c>
      <c r="C7" s="169">
        <v>26395</v>
      </c>
      <c r="D7" s="169">
        <v>13969</v>
      </c>
      <c r="E7" s="170">
        <v>12426</v>
      </c>
      <c r="F7" s="404">
        <f t="shared" ref="F7:F70" si="0">D7/$C7</f>
        <v>0.52922902064784993</v>
      </c>
      <c r="G7" s="404">
        <f t="shared" ref="G7:G70" si="1">E7/$C7</f>
        <v>0.47077097935215001</v>
      </c>
      <c r="H7" s="404">
        <f t="shared" ref="H7:I70" si="2">D7/D$6</f>
        <v>0.50942708143393745</v>
      </c>
      <c r="I7" s="409">
        <f t="shared" si="2"/>
        <v>0.44096667731289257</v>
      </c>
    </row>
    <row r="8" spans="1:13" ht="12.75" customHeight="1">
      <c r="A8" s="534"/>
      <c r="B8" s="171" t="s">
        <v>192</v>
      </c>
      <c r="C8" s="172">
        <v>29205</v>
      </c>
      <c r="D8" s="173">
        <v>13452</v>
      </c>
      <c r="E8" s="173">
        <v>15753</v>
      </c>
      <c r="F8" s="404">
        <f t="shared" si="0"/>
        <v>0.46060606060606063</v>
      </c>
      <c r="G8" s="404">
        <f t="shared" si="1"/>
        <v>0.53939393939393943</v>
      </c>
      <c r="H8" s="404">
        <f t="shared" si="2"/>
        <v>0.4905729185660625</v>
      </c>
      <c r="I8" s="410">
        <f t="shared" si="2"/>
        <v>0.55903332268710737</v>
      </c>
    </row>
    <row r="9" spans="1:13" ht="12.75" customHeight="1">
      <c r="A9" s="535" t="s">
        <v>114</v>
      </c>
      <c r="B9" s="174" t="s">
        <v>77</v>
      </c>
      <c r="C9" s="174">
        <v>55600</v>
      </c>
      <c r="D9" s="174">
        <v>27421</v>
      </c>
      <c r="E9" s="174">
        <v>28179</v>
      </c>
      <c r="F9" s="405">
        <f t="shared" si="0"/>
        <v>0.49318345323741009</v>
      </c>
      <c r="G9" s="405">
        <f t="shared" si="1"/>
        <v>0.50681654676258991</v>
      </c>
      <c r="H9" s="405">
        <f t="shared" si="2"/>
        <v>1</v>
      </c>
      <c r="I9" s="411">
        <f t="shared" si="2"/>
        <v>1</v>
      </c>
    </row>
    <row r="10" spans="1:13" ht="12.75" customHeight="1">
      <c r="A10" s="531"/>
      <c r="B10" s="155" t="s">
        <v>115</v>
      </c>
      <c r="C10" s="175">
        <v>21939</v>
      </c>
      <c r="D10" s="327">
        <v>11101</v>
      </c>
      <c r="E10" s="327">
        <v>10838</v>
      </c>
      <c r="F10" s="406">
        <f t="shared" si="0"/>
        <v>0.50599389215552215</v>
      </c>
      <c r="G10" s="406">
        <f t="shared" si="1"/>
        <v>0.49400610784447785</v>
      </c>
      <c r="H10" s="406">
        <f t="shared" si="2"/>
        <v>0.40483570985740858</v>
      </c>
      <c r="I10" s="412">
        <f t="shared" si="2"/>
        <v>0.38461265481386847</v>
      </c>
    </row>
    <row r="11" spans="1:13" ht="12.75" customHeight="1">
      <c r="A11" s="531"/>
      <c r="B11" s="155" t="s">
        <v>116</v>
      </c>
      <c r="C11" s="175">
        <v>22883</v>
      </c>
      <c r="D11" s="327">
        <v>11914</v>
      </c>
      <c r="E11" s="327">
        <v>10969</v>
      </c>
      <c r="F11" s="406">
        <f t="shared" si="0"/>
        <v>0.52064851636586107</v>
      </c>
      <c r="G11" s="406">
        <f t="shared" si="1"/>
        <v>0.47935148363413888</v>
      </c>
      <c r="H11" s="406">
        <f t="shared" si="2"/>
        <v>0.43448451916414427</v>
      </c>
      <c r="I11" s="412">
        <f t="shared" si="2"/>
        <v>0.38926150679584087</v>
      </c>
    </row>
    <row r="12" spans="1:13" ht="12.75" customHeight="1">
      <c r="A12" s="531"/>
      <c r="B12" s="156" t="s">
        <v>118</v>
      </c>
      <c r="C12" s="172">
        <v>3839</v>
      </c>
      <c r="D12" s="326">
        <v>1924</v>
      </c>
      <c r="E12" s="326">
        <v>1915</v>
      </c>
      <c r="F12" s="404">
        <f t="shared" si="0"/>
        <v>0.50117218025527477</v>
      </c>
      <c r="G12" s="404">
        <f t="shared" si="1"/>
        <v>0.49882781974472518</v>
      </c>
      <c r="H12" s="404">
        <f t="shared" si="2"/>
        <v>7.0165201852594727E-2</v>
      </c>
      <c r="I12" s="410">
        <f t="shared" si="2"/>
        <v>6.795840874410021E-2</v>
      </c>
    </row>
    <row r="13" spans="1:13" ht="12.75" customHeight="1">
      <c r="A13" s="531"/>
      <c r="B13" s="156" t="s">
        <v>117</v>
      </c>
      <c r="C13" s="172">
        <v>19044</v>
      </c>
      <c r="D13" s="326">
        <v>9990</v>
      </c>
      <c r="E13" s="326">
        <v>9054</v>
      </c>
      <c r="F13" s="404">
        <f t="shared" si="0"/>
        <v>0.52457466918714557</v>
      </c>
      <c r="G13" s="404">
        <f t="shared" si="1"/>
        <v>0.47542533081285443</v>
      </c>
      <c r="H13" s="404">
        <f t="shared" si="2"/>
        <v>0.36431931731154954</v>
      </c>
      <c r="I13" s="410">
        <f t="shared" si="2"/>
        <v>0.32130309805174068</v>
      </c>
    </row>
    <row r="14" spans="1:13" ht="12.75" customHeight="1">
      <c r="A14" s="531"/>
      <c r="B14" s="155" t="s">
        <v>119</v>
      </c>
      <c r="C14" s="175">
        <v>10778</v>
      </c>
      <c r="D14" s="327">
        <v>4406</v>
      </c>
      <c r="E14" s="327">
        <v>6372</v>
      </c>
      <c r="F14" s="406">
        <f t="shared" si="0"/>
        <v>0.40879569493412504</v>
      </c>
      <c r="G14" s="406">
        <f t="shared" si="1"/>
        <v>0.59120430506587496</v>
      </c>
      <c r="H14" s="406">
        <f t="shared" si="2"/>
        <v>0.16067977097844718</v>
      </c>
      <c r="I14" s="412">
        <f t="shared" si="2"/>
        <v>0.22612583839029063</v>
      </c>
      <c r="L14" s="288"/>
    </row>
    <row r="15" spans="1:13" ht="12.75" customHeight="1">
      <c r="A15" s="531"/>
      <c r="B15" s="156" t="s">
        <v>120</v>
      </c>
      <c r="C15" s="172">
        <v>4462</v>
      </c>
      <c r="D15" s="326">
        <v>2182</v>
      </c>
      <c r="E15" s="326">
        <v>2280</v>
      </c>
      <c r="F15" s="404">
        <f t="shared" si="0"/>
        <v>0.48901837740923354</v>
      </c>
      <c r="G15" s="404">
        <f t="shared" si="1"/>
        <v>0.51098162259076652</v>
      </c>
      <c r="H15" s="404">
        <f t="shared" si="2"/>
        <v>7.9574049086466578E-2</v>
      </c>
      <c r="I15" s="410">
        <f t="shared" si="2"/>
        <v>8.0911316938145433E-2</v>
      </c>
    </row>
    <row r="16" spans="1:13" ht="12.75" customHeight="1">
      <c r="A16" s="531"/>
      <c r="B16" s="156" t="s">
        <v>121</v>
      </c>
      <c r="C16" s="172">
        <v>107</v>
      </c>
      <c r="D16" s="326">
        <v>36</v>
      </c>
      <c r="E16" s="326">
        <v>71</v>
      </c>
      <c r="F16" s="404">
        <f t="shared" si="0"/>
        <v>0.3364485981308411</v>
      </c>
      <c r="G16" s="404">
        <f t="shared" si="1"/>
        <v>0.66355140186915884</v>
      </c>
      <c r="H16" s="404">
        <f t="shared" si="2"/>
        <v>1.3128624047263047E-3</v>
      </c>
      <c r="I16" s="410">
        <f t="shared" si="2"/>
        <v>2.5196067993896163E-3</v>
      </c>
    </row>
    <row r="17" spans="1:9" ht="12.75" customHeight="1">
      <c r="A17" s="531"/>
      <c r="B17" s="156" t="s">
        <v>122</v>
      </c>
      <c r="C17" s="172">
        <v>6209</v>
      </c>
      <c r="D17" s="326">
        <v>2188</v>
      </c>
      <c r="E17" s="326">
        <v>4021</v>
      </c>
      <c r="F17" s="404">
        <f t="shared" si="0"/>
        <v>0.35239168948300853</v>
      </c>
      <c r="G17" s="404">
        <f t="shared" si="1"/>
        <v>0.64760831051699141</v>
      </c>
      <c r="H17" s="404">
        <f t="shared" si="2"/>
        <v>7.97928594872543E-2</v>
      </c>
      <c r="I17" s="410">
        <f t="shared" si="2"/>
        <v>0.14269491465275561</v>
      </c>
    </row>
    <row r="18" spans="1:9" ht="12.75" customHeight="1">
      <c r="A18" s="530" t="s">
        <v>154</v>
      </c>
      <c r="B18" s="174" t="s">
        <v>77</v>
      </c>
      <c r="C18" s="174">
        <v>55600</v>
      </c>
      <c r="D18" s="174">
        <v>27421</v>
      </c>
      <c r="E18" s="174">
        <v>28179</v>
      </c>
      <c r="F18" s="405">
        <f t="shared" si="0"/>
        <v>0.49318345323741009</v>
      </c>
      <c r="G18" s="405">
        <f t="shared" si="1"/>
        <v>0.50681654676258991</v>
      </c>
      <c r="H18" s="405">
        <f t="shared" si="2"/>
        <v>1</v>
      </c>
      <c r="I18" s="411">
        <f t="shared" si="2"/>
        <v>1</v>
      </c>
    </row>
    <row r="19" spans="1:9" ht="12.75" customHeight="1">
      <c r="A19" s="531"/>
      <c r="B19" s="171" t="s">
        <v>84</v>
      </c>
      <c r="C19" s="172">
        <v>428</v>
      </c>
      <c r="D19" s="326">
        <v>278</v>
      </c>
      <c r="E19" s="326">
        <v>150</v>
      </c>
      <c r="F19" s="404">
        <f t="shared" si="0"/>
        <v>0.64953271028037385</v>
      </c>
      <c r="G19" s="404">
        <f t="shared" si="1"/>
        <v>0.35046728971962615</v>
      </c>
      <c r="H19" s="404">
        <f t="shared" si="2"/>
        <v>1.0138215236497574E-2</v>
      </c>
      <c r="I19" s="413">
        <f t="shared" si="2"/>
        <v>5.3231129564569359E-3</v>
      </c>
    </row>
    <row r="20" spans="1:9" ht="12.75" customHeight="1">
      <c r="A20" s="531"/>
      <c r="B20" s="171" t="s">
        <v>155</v>
      </c>
      <c r="C20" s="172">
        <v>1905</v>
      </c>
      <c r="D20" s="326">
        <v>1264</v>
      </c>
      <c r="E20" s="326">
        <v>641</v>
      </c>
      <c r="F20" s="404">
        <f t="shared" si="0"/>
        <v>0.66351706036745406</v>
      </c>
      <c r="G20" s="404">
        <f t="shared" si="1"/>
        <v>0.33648293963254594</v>
      </c>
      <c r="H20" s="404">
        <f t="shared" si="2"/>
        <v>4.609605776594581E-2</v>
      </c>
      <c r="I20" s="410">
        <f t="shared" si="2"/>
        <v>2.2747436033925972E-2</v>
      </c>
    </row>
    <row r="21" spans="1:9" ht="12.75" customHeight="1">
      <c r="A21" s="531"/>
      <c r="B21" s="171" t="s">
        <v>86</v>
      </c>
      <c r="C21" s="172">
        <v>1842</v>
      </c>
      <c r="D21" s="326">
        <v>1630</v>
      </c>
      <c r="E21" s="326">
        <v>212</v>
      </c>
      <c r="F21" s="404">
        <f t="shared" si="0"/>
        <v>0.88490770901194349</v>
      </c>
      <c r="G21" s="404">
        <f t="shared" si="1"/>
        <v>0.11509229098805646</v>
      </c>
      <c r="H21" s="404">
        <f t="shared" si="2"/>
        <v>5.9443492213996571E-2</v>
      </c>
      <c r="I21" s="410">
        <f t="shared" si="2"/>
        <v>7.5233329784591364E-3</v>
      </c>
    </row>
    <row r="22" spans="1:9" ht="12.75" customHeight="1">
      <c r="A22" s="531"/>
      <c r="B22" s="171" t="s">
        <v>87</v>
      </c>
      <c r="C22" s="172">
        <v>40824</v>
      </c>
      <c r="D22" s="326">
        <v>19174</v>
      </c>
      <c r="E22" s="326">
        <v>21650</v>
      </c>
      <c r="F22" s="404">
        <f t="shared" si="0"/>
        <v>0.46967470115618265</v>
      </c>
      <c r="G22" s="404">
        <f t="shared" si="1"/>
        <v>0.53032529884381741</v>
      </c>
      <c r="H22" s="404">
        <f t="shared" si="2"/>
        <v>0.69924510411728236</v>
      </c>
      <c r="I22" s="410">
        <f t="shared" si="2"/>
        <v>0.76830263671528443</v>
      </c>
    </row>
    <row r="23" spans="1:9" ht="12.75" customHeight="1">
      <c r="A23" s="531"/>
      <c r="B23" s="171" t="s">
        <v>140</v>
      </c>
      <c r="C23" s="172">
        <v>10601</v>
      </c>
      <c r="D23" s="326">
        <v>5075</v>
      </c>
      <c r="E23" s="326">
        <v>5526</v>
      </c>
      <c r="F23" s="404">
        <f t="shared" si="0"/>
        <v>0.47872842184699554</v>
      </c>
      <c r="G23" s="404">
        <f t="shared" si="1"/>
        <v>0.5212715781530044</v>
      </c>
      <c r="H23" s="404">
        <f t="shared" si="2"/>
        <v>0.18507713066627768</v>
      </c>
      <c r="I23" s="410">
        <f t="shared" si="2"/>
        <v>0.19610348131587352</v>
      </c>
    </row>
    <row r="24" spans="1:9" ht="12.75" customHeight="1">
      <c r="A24" s="530" t="s">
        <v>156</v>
      </c>
      <c r="B24" s="174" t="s">
        <v>77</v>
      </c>
      <c r="C24" s="174">
        <v>55600</v>
      </c>
      <c r="D24" s="174">
        <v>27421</v>
      </c>
      <c r="E24" s="174">
        <v>28179</v>
      </c>
      <c r="F24" s="405">
        <f t="shared" si="0"/>
        <v>0.49318345323741009</v>
      </c>
      <c r="G24" s="405">
        <f t="shared" si="1"/>
        <v>0.50681654676258991</v>
      </c>
      <c r="H24" s="405">
        <f t="shared" si="2"/>
        <v>1</v>
      </c>
      <c r="I24" s="411">
        <f t="shared" si="2"/>
        <v>1</v>
      </c>
    </row>
    <row r="25" spans="1:9" ht="12.75" customHeight="1">
      <c r="A25" s="531"/>
      <c r="B25" s="171" t="s">
        <v>157</v>
      </c>
      <c r="C25" s="172">
        <v>428</v>
      </c>
      <c r="D25" s="326">
        <v>278</v>
      </c>
      <c r="E25" s="326">
        <v>150</v>
      </c>
      <c r="F25" s="404">
        <f t="shared" si="0"/>
        <v>0.64953271028037385</v>
      </c>
      <c r="G25" s="404">
        <f t="shared" si="1"/>
        <v>0.35046728971962615</v>
      </c>
      <c r="H25" s="404">
        <f t="shared" si="2"/>
        <v>1.0138215236497574E-2</v>
      </c>
      <c r="I25" s="410">
        <f t="shared" si="2"/>
        <v>5.3231129564569359E-3</v>
      </c>
    </row>
    <row r="26" spans="1:9" ht="12.75" customHeight="1">
      <c r="A26" s="531"/>
      <c r="B26" s="171" t="s">
        <v>158</v>
      </c>
      <c r="C26" s="172">
        <v>12</v>
      </c>
      <c r="D26" s="326">
        <v>9</v>
      </c>
      <c r="E26" s="326">
        <v>3</v>
      </c>
      <c r="F26" s="404">
        <f t="shared" si="0"/>
        <v>0.75</v>
      </c>
      <c r="G26" s="404">
        <f t="shared" si="1"/>
        <v>0.25</v>
      </c>
      <c r="H26" s="404">
        <f t="shared" si="2"/>
        <v>3.2821560118157617E-4</v>
      </c>
      <c r="I26" s="410">
        <f t="shared" si="2"/>
        <v>1.0646225912913872E-4</v>
      </c>
    </row>
    <row r="27" spans="1:9" ht="12.75" customHeight="1">
      <c r="A27" s="531"/>
      <c r="B27" s="171" t="s">
        <v>159</v>
      </c>
      <c r="C27" s="172">
        <v>1622</v>
      </c>
      <c r="D27" s="326">
        <v>1064</v>
      </c>
      <c r="E27" s="326">
        <v>558</v>
      </c>
      <c r="F27" s="404">
        <f t="shared" si="0"/>
        <v>0.655980271270037</v>
      </c>
      <c r="G27" s="404">
        <f t="shared" si="1"/>
        <v>0.344019728729963</v>
      </c>
      <c r="H27" s="404">
        <f t="shared" si="2"/>
        <v>3.8802377739688559E-2</v>
      </c>
      <c r="I27" s="410">
        <f t="shared" si="2"/>
        <v>1.9801980198019802E-2</v>
      </c>
    </row>
    <row r="28" spans="1:9" ht="12.75" customHeight="1">
      <c r="A28" s="531"/>
      <c r="B28" s="171" t="s">
        <v>160</v>
      </c>
      <c r="C28" s="172">
        <v>32</v>
      </c>
      <c r="D28" s="326">
        <v>18</v>
      </c>
      <c r="E28" s="326">
        <v>14</v>
      </c>
      <c r="F28" s="404">
        <f t="shared" si="0"/>
        <v>0.5625</v>
      </c>
      <c r="G28" s="404">
        <f t="shared" si="1"/>
        <v>0.4375</v>
      </c>
      <c r="H28" s="404">
        <f t="shared" si="2"/>
        <v>6.5643120236315235E-4</v>
      </c>
      <c r="I28" s="410">
        <f t="shared" si="2"/>
        <v>4.9682387593598073E-4</v>
      </c>
    </row>
    <row r="29" spans="1:9" ht="12.75" customHeight="1">
      <c r="A29" s="531"/>
      <c r="B29" s="171" t="s">
        <v>161</v>
      </c>
      <c r="C29" s="172">
        <v>239</v>
      </c>
      <c r="D29" s="326">
        <v>173</v>
      </c>
      <c r="E29" s="326">
        <v>66</v>
      </c>
      <c r="F29" s="404">
        <f t="shared" si="0"/>
        <v>0.72384937238493718</v>
      </c>
      <c r="G29" s="404">
        <f t="shared" si="1"/>
        <v>0.27615062761506276</v>
      </c>
      <c r="H29" s="404">
        <f t="shared" si="2"/>
        <v>6.3090332227125198E-3</v>
      </c>
      <c r="I29" s="410">
        <f t="shared" si="2"/>
        <v>2.3421697008410517E-3</v>
      </c>
    </row>
    <row r="30" spans="1:9" ht="12.75" customHeight="1">
      <c r="A30" s="531"/>
      <c r="B30" s="171" t="s">
        <v>162</v>
      </c>
      <c r="C30" s="172">
        <v>1842</v>
      </c>
      <c r="D30" s="326">
        <v>1630</v>
      </c>
      <c r="E30" s="326">
        <v>212</v>
      </c>
      <c r="F30" s="404">
        <f t="shared" si="0"/>
        <v>0.88490770901194349</v>
      </c>
      <c r="G30" s="404">
        <f t="shared" si="1"/>
        <v>0.11509229098805646</v>
      </c>
      <c r="H30" s="404">
        <f t="shared" si="2"/>
        <v>5.9443492213996571E-2</v>
      </c>
      <c r="I30" s="410">
        <f t="shared" si="2"/>
        <v>7.5233329784591364E-3</v>
      </c>
    </row>
    <row r="31" spans="1:9" ht="12.75" customHeight="1">
      <c r="A31" s="531"/>
      <c r="B31" s="171" t="s">
        <v>163</v>
      </c>
      <c r="C31" s="172">
        <v>6673</v>
      </c>
      <c r="D31" s="326">
        <v>2977</v>
      </c>
      <c r="E31" s="326">
        <v>3696</v>
      </c>
      <c r="F31" s="404">
        <f t="shared" si="0"/>
        <v>0.44612618012887756</v>
      </c>
      <c r="G31" s="404">
        <f t="shared" si="1"/>
        <v>0.55387381987112239</v>
      </c>
      <c r="H31" s="404">
        <f t="shared" si="2"/>
        <v>0.10856642719083914</v>
      </c>
      <c r="I31" s="410">
        <f t="shared" si="2"/>
        <v>0.13116150324709891</v>
      </c>
    </row>
    <row r="32" spans="1:9" ht="12.75" customHeight="1">
      <c r="A32" s="531"/>
      <c r="B32" s="171" t="s">
        <v>164</v>
      </c>
      <c r="C32" s="172">
        <v>1811</v>
      </c>
      <c r="D32" s="326">
        <v>1281</v>
      </c>
      <c r="E32" s="326">
        <v>530</v>
      </c>
      <c r="F32" s="404">
        <f t="shared" si="0"/>
        <v>0.7073440088348979</v>
      </c>
      <c r="G32" s="404">
        <f t="shared" si="1"/>
        <v>0.29265599116510216</v>
      </c>
      <c r="H32" s="404">
        <f t="shared" si="2"/>
        <v>4.6716020568177676E-2</v>
      </c>
      <c r="I32" s="410">
        <f t="shared" si="2"/>
        <v>1.8808332446147841E-2</v>
      </c>
    </row>
    <row r="33" spans="1:9" ht="12.75" customHeight="1">
      <c r="A33" s="531"/>
      <c r="B33" s="171" t="s">
        <v>165</v>
      </c>
      <c r="C33" s="172">
        <v>6079</v>
      </c>
      <c r="D33" s="326">
        <v>2704</v>
      </c>
      <c r="E33" s="326">
        <v>3375</v>
      </c>
      <c r="F33" s="404">
        <f t="shared" si="0"/>
        <v>0.44481000164500739</v>
      </c>
      <c r="G33" s="404">
        <f t="shared" si="1"/>
        <v>0.55518999835499261</v>
      </c>
      <c r="H33" s="404">
        <f t="shared" si="2"/>
        <v>9.8610553954998001E-2</v>
      </c>
      <c r="I33" s="410">
        <f t="shared" si="2"/>
        <v>0.11977004152028106</v>
      </c>
    </row>
    <row r="34" spans="1:9" ht="12.75" customHeight="1">
      <c r="A34" s="531"/>
      <c r="B34" s="171" t="s">
        <v>166</v>
      </c>
      <c r="C34" s="172">
        <v>1855</v>
      </c>
      <c r="D34" s="326">
        <v>1070</v>
      </c>
      <c r="E34" s="326">
        <v>785</v>
      </c>
      <c r="F34" s="404">
        <f t="shared" si="0"/>
        <v>0.5768194070080862</v>
      </c>
      <c r="G34" s="404">
        <f t="shared" si="1"/>
        <v>0.42318059299191374</v>
      </c>
      <c r="H34" s="404">
        <f t="shared" si="2"/>
        <v>3.9021188140476275E-2</v>
      </c>
      <c r="I34" s="410">
        <f t="shared" si="2"/>
        <v>2.7857624472124632E-2</v>
      </c>
    </row>
    <row r="35" spans="1:9" ht="12.75" customHeight="1">
      <c r="A35" s="531"/>
      <c r="B35" s="171" t="s">
        <v>167</v>
      </c>
      <c r="C35" s="172">
        <v>404</v>
      </c>
      <c r="D35" s="326">
        <v>190</v>
      </c>
      <c r="E35" s="326">
        <v>214</v>
      </c>
      <c r="F35" s="404">
        <f t="shared" si="0"/>
        <v>0.47029702970297027</v>
      </c>
      <c r="G35" s="404">
        <f t="shared" si="1"/>
        <v>0.52970297029702973</v>
      </c>
      <c r="H35" s="404">
        <f t="shared" si="2"/>
        <v>6.9289960249443857E-3</v>
      </c>
      <c r="I35" s="410">
        <f t="shared" si="2"/>
        <v>7.5943078178785624E-3</v>
      </c>
    </row>
    <row r="36" spans="1:9" ht="12.75" customHeight="1">
      <c r="A36" s="531"/>
      <c r="B36" s="171" t="s">
        <v>168</v>
      </c>
      <c r="C36" s="172">
        <v>300</v>
      </c>
      <c r="D36" s="326">
        <v>177</v>
      </c>
      <c r="E36" s="326">
        <v>123</v>
      </c>
      <c r="F36" s="404">
        <f t="shared" si="0"/>
        <v>0.59</v>
      </c>
      <c r="G36" s="404">
        <f t="shared" si="1"/>
        <v>0.41</v>
      </c>
      <c r="H36" s="404">
        <f t="shared" si="2"/>
        <v>6.4549068232376645E-3</v>
      </c>
      <c r="I36" s="410">
        <f t="shared" si="2"/>
        <v>4.3649526242946872E-3</v>
      </c>
    </row>
    <row r="37" spans="1:9" ht="12.75" customHeight="1">
      <c r="A37" s="531"/>
      <c r="B37" s="171" t="s">
        <v>169</v>
      </c>
      <c r="C37" s="172">
        <v>6499</v>
      </c>
      <c r="D37" s="326">
        <v>3121</v>
      </c>
      <c r="E37" s="326">
        <v>3378</v>
      </c>
      <c r="F37" s="404">
        <f t="shared" si="0"/>
        <v>0.48022772734266811</v>
      </c>
      <c r="G37" s="404">
        <f t="shared" si="1"/>
        <v>0.51977227265733195</v>
      </c>
      <c r="H37" s="404">
        <f t="shared" si="2"/>
        <v>0.11381787680974435</v>
      </c>
      <c r="I37" s="410">
        <f t="shared" si="2"/>
        <v>0.1198765037794102</v>
      </c>
    </row>
    <row r="38" spans="1:9" ht="12.75" customHeight="1">
      <c r="A38" s="531"/>
      <c r="B38" s="171" t="s">
        <v>170</v>
      </c>
      <c r="C38" s="172">
        <v>7656</v>
      </c>
      <c r="D38" s="326">
        <v>4134</v>
      </c>
      <c r="E38" s="326">
        <v>3522</v>
      </c>
      <c r="F38" s="404">
        <f t="shared" si="0"/>
        <v>0.53996865203761757</v>
      </c>
      <c r="G38" s="404">
        <f t="shared" si="1"/>
        <v>0.46003134796238243</v>
      </c>
      <c r="H38" s="404">
        <f t="shared" si="2"/>
        <v>0.15076036614273733</v>
      </c>
      <c r="I38" s="410">
        <f t="shared" si="2"/>
        <v>0.12498669221760886</v>
      </c>
    </row>
    <row r="39" spans="1:9" ht="12.75" customHeight="1">
      <c r="A39" s="531"/>
      <c r="B39" s="171" t="s">
        <v>171</v>
      </c>
      <c r="C39" s="172">
        <v>1348</v>
      </c>
      <c r="D39" s="326">
        <v>661</v>
      </c>
      <c r="E39" s="326">
        <v>687</v>
      </c>
      <c r="F39" s="404">
        <f t="shared" si="0"/>
        <v>0.49035608308605338</v>
      </c>
      <c r="G39" s="404">
        <f t="shared" si="1"/>
        <v>0.50964391691394662</v>
      </c>
      <c r="H39" s="404">
        <f t="shared" si="2"/>
        <v>2.4105612486780205E-2</v>
      </c>
      <c r="I39" s="410">
        <f t="shared" si="2"/>
        <v>2.4379857340572766E-2</v>
      </c>
    </row>
    <row r="40" spans="1:9" ht="12.75" customHeight="1">
      <c r="A40" s="531"/>
      <c r="B40" s="171" t="s">
        <v>172</v>
      </c>
      <c r="C40" s="172">
        <v>2081</v>
      </c>
      <c r="D40" s="326">
        <v>698</v>
      </c>
      <c r="E40" s="326">
        <v>1383</v>
      </c>
      <c r="F40" s="404">
        <f t="shared" si="0"/>
        <v>0.33541566554541086</v>
      </c>
      <c r="G40" s="404">
        <f t="shared" si="1"/>
        <v>0.66458433445458909</v>
      </c>
      <c r="H40" s="404">
        <f t="shared" si="2"/>
        <v>2.5454943291637794E-2</v>
      </c>
      <c r="I40" s="410">
        <f t="shared" si="2"/>
        <v>4.9079101458532948E-2</v>
      </c>
    </row>
    <row r="41" spans="1:9" ht="12.75" customHeight="1">
      <c r="A41" s="531"/>
      <c r="B41" s="171" t="s">
        <v>173</v>
      </c>
      <c r="C41" s="172">
        <v>2589</v>
      </c>
      <c r="D41" s="326">
        <v>658</v>
      </c>
      <c r="E41" s="326">
        <v>1931</v>
      </c>
      <c r="F41" s="404">
        <f t="shared" si="0"/>
        <v>0.2541521823097721</v>
      </c>
      <c r="G41" s="404">
        <f t="shared" si="1"/>
        <v>0.7458478176902279</v>
      </c>
      <c r="H41" s="404">
        <f t="shared" si="2"/>
        <v>2.3996207286386347E-2</v>
      </c>
      <c r="I41" s="410">
        <f t="shared" si="2"/>
        <v>6.8526207459455618E-2</v>
      </c>
    </row>
    <row r="42" spans="1:9" ht="12.75" customHeight="1">
      <c r="A42" s="531"/>
      <c r="B42" s="171" t="s">
        <v>174</v>
      </c>
      <c r="C42" s="172">
        <v>1652</v>
      </c>
      <c r="D42" s="326">
        <v>901</v>
      </c>
      <c r="E42" s="326">
        <v>751</v>
      </c>
      <c r="F42" s="404">
        <f t="shared" si="0"/>
        <v>0.54539951573849876</v>
      </c>
      <c r="G42" s="404">
        <f t="shared" si="1"/>
        <v>0.45460048426150124</v>
      </c>
      <c r="H42" s="404">
        <f t="shared" si="2"/>
        <v>3.2858028518288902E-2</v>
      </c>
      <c r="I42" s="410">
        <f t="shared" si="2"/>
        <v>2.6651052201994391E-2</v>
      </c>
    </row>
    <row r="43" spans="1:9" ht="12.75" customHeight="1">
      <c r="A43" s="531"/>
      <c r="B43" s="171" t="s">
        <v>175</v>
      </c>
      <c r="C43" s="172">
        <v>1493</v>
      </c>
      <c r="D43" s="326">
        <v>515</v>
      </c>
      <c r="E43" s="326">
        <v>978</v>
      </c>
      <c r="F43" s="404">
        <f t="shared" si="0"/>
        <v>0.34494306764902882</v>
      </c>
      <c r="G43" s="404">
        <f t="shared" si="1"/>
        <v>0.65505693235097118</v>
      </c>
      <c r="H43" s="404">
        <f t="shared" si="2"/>
        <v>1.8781226067612414E-2</v>
      </c>
      <c r="I43" s="410">
        <f t="shared" si="2"/>
        <v>3.4706696476099225E-2</v>
      </c>
    </row>
    <row r="44" spans="1:9" ht="12.75" customHeight="1">
      <c r="A44" s="531"/>
      <c r="B44" s="171" t="s">
        <v>176</v>
      </c>
      <c r="C44" s="172">
        <v>371</v>
      </c>
      <c r="D44" s="326">
        <v>82</v>
      </c>
      <c r="E44" s="326">
        <v>289</v>
      </c>
      <c r="F44" s="404">
        <f t="shared" si="0"/>
        <v>0.22102425876010781</v>
      </c>
      <c r="G44" s="404">
        <f t="shared" si="1"/>
        <v>0.77897574123989222</v>
      </c>
      <c r="H44" s="404">
        <f t="shared" si="2"/>
        <v>2.9904088107654716E-3</v>
      </c>
      <c r="I44" s="410">
        <f t="shared" si="2"/>
        <v>1.0255864296107029E-2</v>
      </c>
    </row>
    <row r="45" spans="1:9" ht="12.75" customHeight="1">
      <c r="A45" s="531"/>
      <c r="B45" s="171" t="s">
        <v>177</v>
      </c>
      <c r="C45" s="172">
        <v>13</v>
      </c>
      <c r="D45" s="326">
        <v>5</v>
      </c>
      <c r="E45" s="326">
        <v>8</v>
      </c>
      <c r="F45" s="404">
        <f t="shared" si="0"/>
        <v>0.38461538461538464</v>
      </c>
      <c r="G45" s="404">
        <f t="shared" si="1"/>
        <v>0.61538461538461542</v>
      </c>
      <c r="H45" s="404">
        <f t="shared" si="2"/>
        <v>1.823420006564312E-4</v>
      </c>
      <c r="I45" s="410">
        <f t="shared" si="2"/>
        <v>2.8389935767770327E-4</v>
      </c>
    </row>
    <row r="46" spans="1:9" ht="12.75" customHeight="1">
      <c r="A46" s="531"/>
      <c r="B46" s="171" t="s">
        <v>178</v>
      </c>
      <c r="C46" s="172">
        <v>10601</v>
      </c>
      <c r="D46" s="326">
        <v>5075</v>
      </c>
      <c r="E46" s="326">
        <v>5526</v>
      </c>
      <c r="F46" s="404">
        <f t="shared" si="0"/>
        <v>0.47872842184699554</v>
      </c>
      <c r="G46" s="404">
        <f t="shared" si="1"/>
        <v>0.5212715781530044</v>
      </c>
      <c r="H46" s="404">
        <f t="shared" si="2"/>
        <v>0.18507713066627768</v>
      </c>
      <c r="I46" s="410">
        <f t="shared" si="2"/>
        <v>0.19610348131587352</v>
      </c>
    </row>
    <row r="47" spans="1:9" ht="12.75" customHeight="1">
      <c r="A47" s="530" t="s">
        <v>127</v>
      </c>
      <c r="B47" s="174" t="s">
        <v>77</v>
      </c>
      <c r="C47" s="174">
        <v>55600</v>
      </c>
      <c r="D47" s="174">
        <v>27421</v>
      </c>
      <c r="E47" s="174">
        <v>28179</v>
      </c>
      <c r="F47" s="405">
        <f t="shared" si="0"/>
        <v>0.49318345323741009</v>
      </c>
      <c r="G47" s="405">
        <f t="shared" si="1"/>
        <v>0.50681654676258991</v>
      </c>
      <c r="H47" s="405">
        <f t="shared" si="2"/>
        <v>1</v>
      </c>
      <c r="I47" s="411">
        <f t="shared" si="2"/>
        <v>1</v>
      </c>
    </row>
    <row r="48" spans="1:9" ht="12.75" customHeight="1">
      <c r="A48" s="531"/>
      <c r="B48" s="171" t="s">
        <v>128</v>
      </c>
      <c r="C48" s="328">
        <v>20</v>
      </c>
      <c r="D48" s="326">
        <v>16</v>
      </c>
      <c r="E48" s="326">
        <v>4</v>
      </c>
      <c r="F48" s="404">
        <f t="shared" si="0"/>
        <v>0.8</v>
      </c>
      <c r="G48" s="404">
        <f t="shared" si="1"/>
        <v>0.2</v>
      </c>
      <c r="H48" s="404">
        <f t="shared" si="2"/>
        <v>5.8349440210057988E-4</v>
      </c>
      <c r="I48" s="410">
        <f t="shared" si="2"/>
        <v>1.4194967883885163E-4</v>
      </c>
    </row>
    <row r="49" spans="1:12" ht="12.75" customHeight="1">
      <c r="A49" s="531"/>
      <c r="B49" s="171" t="s">
        <v>129</v>
      </c>
      <c r="C49" s="328">
        <v>235</v>
      </c>
      <c r="D49" s="326">
        <v>106</v>
      </c>
      <c r="E49" s="326">
        <v>129</v>
      </c>
      <c r="F49" s="404">
        <f t="shared" si="0"/>
        <v>0.45106382978723403</v>
      </c>
      <c r="G49" s="404">
        <f t="shared" si="1"/>
        <v>0.54893617021276597</v>
      </c>
      <c r="H49" s="404">
        <f t="shared" si="2"/>
        <v>3.8656504139163413E-3</v>
      </c>
      <c r="I49" s="410">
        <f t="shared" si="2"/>
        <v>4.5778771425529653E-3</v>
      </c>
    </row>
    <row r="50" spans="1:12" ht="12.75" customHeight="1">
      <c r="A50" s="531"/>
      <c r="B50" s="171" t="s">
        <v>130</v>
      </c>
      <c r="C50" s="328">
        <v>7268</v>
      </c>
      <c r="D50" s="326">
        <v>2804</v>
      </c>
      <c r="E50" s="326">
        <v>4464</v>
      </c>
      <c r="F50" s="404">
        <f t="shared" si="0"/>
        <v>0.38580077050082556</v>
      </c>
      <c r="G50" s="404">
        <f t="shared" si="1"/>
        <v>0.61419922949917449</v>
      </c>
      <c r="H50" s="404">
        <f t="shared" si="2"/>
        <v>0.10225739396812662</v>
      </c>
      <c r="I50" s="410">
        <f t="shared" si="2"/>
        <v>0.15841584158415842</v>
      </c>
    </row>
    <row r="51" spans="1:12" ht="12.75" customHeight="1">
      <c r="A51" s="531"/>
      <c r="B51" s="171" t="s">
        <v>131</v>
      </c>
      <c r="C51" s="328">
        <v>6039</v>
      </c>
      <c r="D51" s="326">
        <v>3469</v>
      </c>
      <c r="E51" s="326">
        <v>2570</v>
      </c>
      <c r="F51" s="404">
        <f t="shared" si="0"/>
        <v>0.57443285312137771</v>
      </c>
      <c r="G51" s="404">
        <f t="shared" si="1"/>
        <v>0.42556714687862229</v>
      </c>
      <c r="H51" s="404">
        <f t="shared" si="2"/>
        <v>0.12650888005543195</v>
      </c>
      <c r="I51" s="410">
        <f t="shared" si="2"/>
        <v>9.1202668653962177E-2</v>
      </c>
    </row>
    <row r="52" spans="1:12" ht="12.75" customHeight="1">
      <c r="A52" s="531"/>
      <c r="B52" s="171" t="s">
        <v>132</v>
      </c>
      <c r="C52" s="328">
        <v>5408</v>
      </c>
      <c r="D52" s="326">
        <v>2158</v>
      </c>
      <c r="E52" s="326">
        <v>3250</v>
      </c>
      <c r="F52" s="404">
        <f t="shared" si="0"/>
        <v>0.39903846153846156</v>
      </c>
      <c r="G52" s="404">
        <f t="shared" si="1"/>
        <v>0.60096153846153844</v>
      </c>
      <c r="H52" s="404">
        <f t="shared" si="2"/>
        <v>7.8698807483315703E-2</v>
      </c>
      <c r="I52" s="410">
        <f t="shared" si="2"/>
        <v>0.11533411405656695</v>
      </c>
    </row>
    <row r="53" spans="1:12" ht="12.75" customHeight="1">
      <c r="A53" s="531"/>
      <c r="B53" s="171" t="s">
        <v>133</v>
      </c>
      <c r="C53" s="328">
        <v>19416</v>
      </c>
      <c r="D53" s="326">
        <v>6811</v>
      </c>
      <c r="E53" s="326">
        <v>12605</v>
      </c>
      <c r="F53" s="404">
        <f t="shared" si="0"/>
        <v>0.35079316028018132</v>
      </c>
      <c r="G53" s="404">
        <f t="shared" si="1"/>
        <v>0.64920683971981874</v>
      </c>
      <c r="H53" s="404">
        <f t="shared" si="2"/>
        <v>0.24838627329419058</v>
      </c>
      <c r="I53" s="410">
        <f t="shared" si="2"/>
        <v>0.44731892544093121</v>
      </c>
    </row>
    <row r="54" spans="1:12" ht="12.75" customHeight="1">
      <c r="A54" s="531"/>
      <c r="B54" s="171" t="s">
        <v>134</v>
      </c>
      <c r="C54" s="328">
        <v>570</v>
      </c>
      <c r="D54" s="326">
        <v>474</v>
      </c>
      <c r="E54" s="326">
        <v>96</v>
      </c>
      <c r="F54" s="404">
        <f t="shared" si="0"/>
        <v>0.83157894736842108</v>
      </c>
      <c r="G54" s="404">
        <f t="shared" si="1"/>
        <v>0.16842105263157894</v>
      </c>
      <c r="H54" s="404">
        <f t="shared" si="2"/>
        <v>1.7286021662229679E-2</v>
      </c>
      <c r="I54" s="410">
        <f t="shared" si="2"/>
        <v>3.406792292132439E-3</v>
      </c>
    </row>
    <row r="55" spans="1:12" ht="12.75" customHeight="1">
      <c r="A55" s="531"/>
      <c r="B55" s="171" t="s">
        <v>135</v>
      </c>
      <c r="C55" s="328">
        <v>2801</v>
      </c>
      <c r="D55" s="326">
        <v>2618</v>
      </c>
      <c r="E55" s="326">
        <v>183</v>
      </c>
      <c r="F55" s="404">
        <f t="shared" si="0"/>
        <v>0.93466619064619783</v>
      </c>
      <c r="G55" s="404">
        <f t="shared" si="1"/>
        <v>6.5333809353802216E-2</v>
      </c>
      <c r="H55" s="404">
        <f t="shared" si="2"/>
        <v>9.5474271543707384E-2</v>
      </c>
      <c r="I55" s="410">
        <f t="shared" si="2"/>
        <v>6.4941978068774617E-3</v>
      </c>
    </row>
    <row r="56" spans="1:12" ht="12.75" customHeight="1">
      <c r="A56" s="531"/>
      <c r="B56" s="171" t="s">
        <v>136</v>
      </c>
      <c r="C56" s="328">
        <v>950</v>
      </c>
      <c r="D56" s="326">
        <v>832</v>
      </c>
      <c r="E56" s="326">
        <v>118</v>
      </c>
      <c r="F56" s="404">
        <f t="shared" si="0"/>
        <v>0.87578947368421056</v>
      </c>
      <c r="G56" s="404">
        <f t="shared" si="1"/>
        <v>0.12421052631578948</v>
      </c>
      <c r="H56" s="404">
        <f t="shared" si="2"/>
        <v>3.0341708909230151E-2</v>
      </c>
      <c r="I56" s="410">
        <f t="shared" si="2"/>
        <v>4.187515525746123E-3</v>
      </c>
    </row>
    <row r="57" spans="1:12" ht="12.75" customHeight="1">
      <c r="A57" s="531"/>
      <c r="B57" s="171" t="s">
        <v>137</v>
      </c>
      <c r="C57" s="328">
        <v>12893</v>
      </c>
      <c r="D57" s="326">
        <v>8133</v>
      </c>
      <c r="E57" s="326">
        <v>4760</v>
      </c>
      <c r="F57" s="404">
        <f t="shared" si="0"/>
        <v>0.63080741487628944</v>
      </c>
      <c r="G57" s="404">
        <f t="shared" si="1"/>
        <v>0.36919258512371056</v>
      </c>
      <c r="H57" s="404">
        <f t="shared" si="2"/>
        <v>0.296597498267751</v>
      </c>
      <c r="I57" s="410">
        <f t="shared" si="2"/>
        <v>0.16892011781823343</v>
      </c>
    </row>
    <row r="58" spans="1:12" ht="12.75" customHeight="1">
      <c r="A58" s="530" t="s">
        <v>179</v>
      </c>
      <c r="B58" s="174" t="s">
        <v>77</v>
      </c>
      <c r="C58" s="174">
        <v>55600</v>
      </c>
      <c r="D58" s="174">
        <v>27421</v>
      </c>
      <c r="E58" s="174">
        <v>28179</v>
      </c>
      <c r="F58" s="405">
        <f t="shared" si="0"/>
        <v>0.49318345323741009</v>
      </c>
      <c r="G58" s="405">
        <f t="shared" si="1"/>
        <v>0.50681654676258991</v>
      </c>
      <c r="H58" s="405">
        <f t="shared" si="2"/>
        <v>1</v>
      </c>
      <c r="I58" s="411">
        <f t="shared" si="2"/>
        <v>1</v>
      </c>
    </row>
    <row r="59" spans="1:12" ht="12.75" customHeight="1">
      <c r="A59" s="531"/>
      <c r="B59" s="171" t="s">
        <v>180</v>
      </c>
      <c r="C59" s="328">
        <v>31386</v>
      </c>
      <c r="D59" s="326">
        <v>16052</v>
      </c>
      <c r="E59" s="326">
        <v>15334</v>
      </c>
      <c r="F59" s="404">
        <f t="shared" si="0"/>
        <v>0.5114382208628051</v>
      </c>
      <c r="G59" s="404">
        <f t="shared" si="1"/>
        <v>0.48856177913719495</v>
      </c>
      <c r="H59" s="404">
        <f t="shared" si="2"/>
        <v>0.58539075890740677</v>
      </c>
      <c r="I59" s="410">
        <f t="shared" si="2"/>
        <v>0.54416409382873776</v>
      </c>
    </row>
    <row r="60" spans="1:12" ht="12.75" customHeight="1">
      <c r="A60" s="531"/>
      <c r="B60" s="171" t="s">
        <v>181</v>
      </c>
      <c r="C60" s="328">
        <v>11033</v>
      </c>
      <c r="D60" s="326">
        <v>5386</v>
      </c>
      <c r="E60" s="326">
        <v>5647</v>
      </c>
      <c r="F60" s="404">
        <f t="shared" si="0"/>
        <v>0.48817184809208736</v>
      </c>
      <c r="G60" s="404">
        <f t="shared" si="1"/>
        <v>0.51182815190791264</v>
      </c>
      <c r="H60" s="404">
        <f t="shared" si="2"/>
        <v>0.19641880310710769</v>
      </c>
      <c r="I60" s="410">
        <f t="shared" si="2"/>
        <v>0.2003974591007488</v>
      </c>
    </row>
    <row r="61" spans="1:12" ht="12.75" customHeight="1">
      <c r="A61" s="531"/>
      <c r="B61" s="171" t="s">
        <v>182</v>
      </c>
      <c r="C61" s="328">
        <v>6500</v>
      </c>
      <c r="D61" s="326">
        <v>3086</v>
      </c>
      <c r="E61" s="326">
        <v>3414</v>
      </c>
      <c r="F61" s="404">
        <f t="shared" si="0"/>
        <v>0.47476923076923078</v>
      </c>
      <c r="G61" s="404">
        <f t="shared" si="1"/>
        <v>0.52523076923076928</v>
      </c>
      <c r="H61" s="404">
        <f t="shared" si="2"/>
        <v>0.11254148280514933</v>
      </c>
      <c r="I61" s="410">
        <f t="shared" si="2"/>
        <v>0.12115405088895986</v>
      </c>
    </row>
    <row r="62" spans="1:12" ht="12.75" customHeight="1">
      <c r="A62" s="531"/>
      <c r="B62" s="155" t="s">
        <v>183</v>
      </c>
      <c r="C62" s="327">
        <v>6681</v>
      </c>
      <c r="D62" s="327">
        <v>2897</v>
      </c>
      <c r="E62" s="327">
        <v>3784</v>
      </c>
      <c r="F62" s="406">
        <f t="shared" si="0"/>
        <v>0.43361772189791947</v>
      </c>
      <c r="G62" s="406">
        <f t="shared" si="1"/>
        <v>0.56638227810208053</v>
      </c>
      <c r="H62" s="406">
        <f t="shared" si="2"/>
        <v>0.10564895518033623</v>
      </c>
      <c r="I62" s="412">
        <f t="shared" si="2"/>
        <v>0.13428439618155363</v>
      </c>
      <c r="K62" s="331"/>
      <c r="L62" s="331"/>
    </row>
    <row r="63" spans="1:12" ht="12.75" customHeight="1">
      <c r="A63" s="531"/>
      <c r="B63" s="176" t="s">
        <v>184</v>
      </c>
      <c r="C63" s="328">
        <v>4010</v>
      </c>
      <c r="D63" s="326">
        <v>1781</v>
      </c>
      <c r="E63" s="326">
        <v>2229</v>
      </c>
      <c r="F63" s="404">
        <f t="shared" si="0"/>
        <v>0.44413965087281798</v>
      </c>
      <c r="G63" s="404">
        <f t="shared" si="1"/>
        <v>0.55586034912718207</v>
      </c>
      <c r="H63" s="404">
        <f t="shared" si="2"/>
        <v>6.495022063382079E-2</v>
      </c>
      <c r="I63" s="410">
        <f t="shared" si="2"/>
        <v>7.9101458532950072E-2</v>
      </c>
    </row>
    <row r="64" spans="1:12" ht="12.75" customHeight="1">
      <c r="A64" s="531"/>
      <c r="B64" s="176" t="s">
        <v>185</v>
      </c>
      <c r="C64" s="328">
        <v>759</v>
      </c>
      <c r="D64" s="326">
        <v>330</v>
      </c>
      <c r="E64" s="326">
        <v>429</v>
      </c>
      <c r="F64" s="404">
        <f t="shared" si="0"/>
        <v>0.43478260869565216</v>
      </c>
      <c r="G64" s="404">
        <f t="shared" si="1"/>
        <v>0.56521739130434778</v>
      </c>
      <c r="H64" s="404">
        <f t="shared" si="2"/>
        <v>1.2034572043324459E-2</v>
      </c>
      <c r="I64" s="410">
        <f t="shared" si="2"/>
        <v>1.5224103055466837E-2</v>
      </c>
      <c r="L64" s="331"/>
    </row>
    <row r="65" spans="1:9" ht="12.75" customHeight="1">
      <c r="A65" s="531"/>
      <c r="B65" s="176" t="s">
        <v>186</v>
      </c>
      <c r="C65" s="328">
        <v>576</v>
      </c>
      <c r="D65" s="326">
        <v>236</v>
      </c>
      <c r="E65" s="326">
        <v>340</v>
      </c>
      <c r="F65" s="404">
        <f t="shared" si="0"/>
        <v>0.40972222222222221</v>
      </c>
      <c r="G65" s="404">
        <f t="shared" si="1"/>
        <v>0.59027777777777779</v>
      </c>
      <c r="H65" s="404">
        <f t="shared" si="2"/>
        <v>8.6065424309835527E-3</v>
      </c>
      <c r="I65" s="410">
        <f t="shared" si="2"/>
        <v>1.2065722701302389E-2</v>
      </c>
    </row>
    <row r="66" spans="1:9" ht="12.75" customHeight="1">
      <c r="A66" s="531"/>
      <c r="B66" s="176" t="s">
        <v>187</v>
      </c>
      <c r="C66" s="328">
        <v>1336</v>
      </c>
      <c r="D66" s="326">
        <v>550</v>
      </c>
      <c r="E66" s="326">
        <v>786</v>
      </c>
      <c r="F66" s="404">
        <f t="shared" si="0"/>
        <v>0.41167664670658682</v>
      </c>
      <c r="G66" s="404">
        <f t="shared" si="1"/>
        <v>0.58832335329341312</v>
      </c>
      <c r="H66" s="404">
        <f t="shared" si="2"/>
        <v>2.0057620072207433E-2</v>
      </c>
      <c r="I66" s="410">
        <f t="shared" si="2"/>
        <v>2.7893111891834344E-2</v>
      </c>
    </row>
    <row r="67" spans="1:9" ht="12.75" customHeight="1">
      <c r="A67" s="530" t="s">
        <v>123</v>
      </c>
      <c r="B67" s="174" t="s">
        <v>77</v>
      </c>
      <c r="C67" s="174">
        <v>55600</v>
      </c>
      <c r="D67" s="174">
        <v>27421</v>
      </c>
      <c r="E67" s="174">
        <v>28179</v>
      </c>
      <c r="F67" s="405">
        <f t="shared" si="0"/>
        <v>0.49318345323741009</v>
      </c>
      <c r="G67" s="405">
        <f t="shared" si="1"/>
        <v>0.50681654676258991</v>
      </c>
      <c r="H67" s="405">
        <f t="shared" si="2"/>
        <v>1</v>
      </c>
      <c r="I67" s="411">
        <f t="shared" si="2"/>
        <v>1</v>
      </c>
    </row>
    <row r="68" spans="1:9" ht="12.75" customHeight="1">
      <c r="A68" s="531"/>
      <c r="B68" s="171" t="s">
        <v>124</v>
      </c>
      <c r="C68" s="328">
        <v>45899</v>
      </c>
      <c r="D68" s="326">
        <v>22930</v>
      </c>
      <c r="E68" s="326">
        <v>22969</v>
      </c>
      <c r="F68" s="404">
        <f t="shared" si="0"/>
        <v>0.4995751541427918</v>
      </c>
      <c r="G68" s="404">
        <f t="shared" si="1"/>
        <v>0.50042484585720826</v>
      </c>
      <c r="H68" s="404">
        <f t="shared" si="2"/>
        <v>0.83622041501039346</v>
      </c>
      <c r="I68" s="410">
        <f t="shared" si="2"/>
        <v>0.81511054331239574</v>
      </c>
    </row>
    <row r="69" spans="1:9" ht="12.75" customHeight="1">
      <c r="A69" s="531"/>
      <c r="B69" s="171" t="s">
        <v>125</v>
      </c>
      <c r="C69" s="328">
        <v>2300</v>
      </c>
      <c r="D69" s="326">
        <v>1130</v>
      </c>
      <c r="E69" s="326">
        <v>1170</v>
      </c>
      <c r="F69" s="404">
        <f t="shared" si="0"/>
        <v>0.49130434782608695</v>
      </c>
      <c r="G69" s="404">
        <f t="shared" si="1"/>
        <v>0.50869565217391299</v>
      </c>
      <c r="H69" s="404">
        <f t="shared" si="2"/>
        <v>4.1209292148353449E-2</v>
      </c>
      <c r="I69" s="410">
        <f t="shared" si="2"/>
        <v>4.1520281060364102E-2</v>
      </c>
    </row>
    <row r="70" spans="1:9" ht="12.75" customHeight="1" thickBot="1">
      <c r="A70" s="532"/>
      <c r="B70" s="177" t="s">
        <v>126</v>
      </c>
      <c r="C70" s="329">
        <v>7401</v>
      </c>
      <c r="D70" s="329">
        <v>3361</v>
      </c>
      <c r="E70" s="330">
        <v>4040</v>
      </c>
      <c r="F70" s="407">
        <f t="shared" si="0"/>
        <v>0.45412782056478856</v>
      </c>
      <c r="G70" s="407">
        <f t="shared" si="1"/>
        <v>0.54587217943521149</v>
      </c>
      <c r="H70" s="407">
        <f t="shared" si="2"/>
        <v>0.12257029284125305</v>
      </c>
      <c r="I70" s="414">
        <f t="shared" si="2"/>
        <v>0.14336917562724014</v>
      </c>
    </row>
    <row r="71" spans="1:9" ht="13.5" thickTop="1">
      <c r="F71" s="295"/>
    </row>
  </sheetData>
  <mergeCells count="13">
    <mergeCell ref="H1:I1"/>
    <mergeCell ref="A3:I3"/>
    <mergeCell ref="A4:B5"/>
    <mergeCell ref="D4:E4"/>
    <mergeCell ref="F4:G4"/>
    <mergeCell ref="H4:I4"/>
    <mergeCell ref="A67:A70"/>
    <mergeCell ref="A7:A8"/>
    <mergeCell ref="A9:A17"/>
    <mergeCell ref="A18:A23"/>
    <mergeCell ref="A24:A46"/>
    <mergeCell ref="A47:A57"/>
    <mergeCell ref="A58:A66"/>
  </mergeCells>
  <hyperlinks>
    <hyperlink ref="H1" location="ÍNDICE!A1" display="VOLVER AL ÍNDICE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showGridLines="0" workbookViewId="0">
      <selection activeCell="H1" sqref="H1:I1"/>
    </sheetView>
  </sheetViews>
  <sheetFormatPr baseColWidth="10" defaultRowHeight="12.75"/>
  <cols>
    <col min="2" max="2" width="55.85546875" customWidth="1"/>
    <col min="6" max="9" width="11.42578125" style="182"/>
  </cols>
  <sheetData>
    <row r="1" spans="1:13" ht="59.45" customHeight="1">
      <c r="D1" s="8"/>
      <c r="E1" s="8"/>
      <c r="F1" s="180"/>
      <c r="G1" s="180"/>
      <c r="H1" s="545" t="s">
        <v>1</v>
      </c>
      <c r="I1" s="545"/>
    </row>
    <row r="2" spans="1:13" ht="13.5" thickBot="1">
      <c r="A2" s="137" t="s">
        <v>255</v>
      </c>
      <c r="B2" s="162"/>
      <c r="C2" s="139"/>
      <c r="D2" s="139"/>
      <c r="E2" s="139"/>
      <c r="F2" s="181"/>
      <c r="G2" s="181"/>
      <c r="H2" s="181"/>
    </row>
    <row r="3" spans="1:13" ht="26.25" customHeight="1" thickTop="1">
      <c r="A3" s="527" t="s">
        <v>258</v>
      </c>
      <c r="B3" s="517"/>
      <c r="C3" s="517"/>
      <c r="D3" s="517"/>
      <c r="E3" s="517"/>
      <c r="F3" s="517"/>
      <c r="G3" s="517"/>
      <c r="H3" s="517"/>
      <c r="I3" s="537"/>
    </row>
    <row r="4" spans="1:13" ht="22.5" customHeight="1">
      <c r="A4" s="538"/>
      <c r="B4" s="539"/>
      <c r="C4" s="163"/>
      <c r="D4" s="542" t="s">
        <v>149</v>
      </c>
      <c r="E4" s="543"/>
      <c r="F4" s="546" t="s">
        <v>150</v>
      </c>
      <c r="G4" s="547"/>
      <c r="H4" s="546" t="s">
        <v>151</v>
      </c>
      <c r="I4" s="548"/>
    </row>
    <row r="5" spans="1:13" ht="20.25" customHeight="1">
      <c r="A5" s="540"/>
      <c r="B5" s="541"/>
      <c r="C5" s="164" t="s">
        <v>77</v>
      </c>
      <c r="D5" s="165" t="s">
        <v>104</v>
      </c>
      <c r="E5" s="165" t="s">
        <v>105</v>
      </c>
      <c r="F5" s="183" t="s">
        <v>152</v>
      </c>
      <c r="G5" s="183" t="s">
        <v>153</v>
      </c>
      <c r="H5" s="183" t="s">
        <v>152</v>
      </c>
      <c r="I5" s="184" t="s">
        <v>153</v>
      </c>
    </row>
    <row r="6" spans="1:13" ht="20.25" customHeight="1" thickBot="1">
      <c r="A6" s="146"/>
      <c r="B6" s="167" t="s">
        <v>77</v>
      </c>
      <c r="C6" s="167">
        <v>41285</v>
      </c>
      <c r="D6" s="167">
        <v>20444</v>
      </c>
      <c r="E6" s="167">
        <v>20841</v>
      </c>
      <c r="F6" s="403">
        <f>D6/$C6</f>
        <v>0.49519195833837953</v>
      </c>
      <c r="G6" s="403">
        <f>E6/$C6</f>
        <v>0.50480804166162041</v>
      </c>
      <c r="H6" s="403">
        <f>D6/D$6</f>
        <v>1</v>
      </c>
      <c r="I6" s="408">
        <f>E6/E$6</f>
        <v>1</v>
      </c>
      <c r="M6" s="295"/>
    </row>
    <row r="7" spans="1:13" ht="12.75" customHeight="1">
      <c r="A7" s="533" t="s">
        <v>111</v>
      </c>
      <c r="B7" s="168" t="s">
        <v>112</v>
      </c>
      <c r="C7" s="169">
        <v>19592</v>
      </c>
      <c r="D7" s="169">
        <v>10411</v>
      </c>
      <c r="E7" s="170">
        <v>9181</v>
      </c>
      <c r="F7" s="404">
        <f t="shared" ref="F7:G70" si="0">D7/$C7</f>
        <v>0.53139036341363821</v>
      </c>
      <c r="G7" s="404">
        <f t="shared" si="0"/>
        <v>0.46860963658636179</v>
      </c>
      <c r="H7" s="404">
        <f t="shared" ref="H7:I70" si="1">D7/D$6</f>
        <v>0.50924476619056935</v>
      </c>
      <c r="I7" s="409">
        <f t="shared" si="1"/>
        <v>0.44052588647377766</v>
      </c>
    </row>
    <row r="8" spans="1:13" ht="12.75" customHeight="1">
      <c r="A8" s="534"/>
      <c r="B8" s="171" t="s">
        <v>113</v>
      </c>
      <c r="C8" s="172">
        <v>21693</v>
      </c>
      <c r="D8" s="173">
        <v>10033</v>
      </c>
      <c r="E8" s="173">
        <v>11660</v>
      </c>
      <c r="F8" s="404">
        <f t="shared" si="0"/>
        <v>0.46249942377725534</v>
      </c>
      <c r="G8" s="404">
        <f t="shared" si="0"/>
        <v>0.53750057622274472</v>
      </c>
      <c r="H8" s="404">
        <f t="shared" si="1"/>
        <v>0.49075523380943065</v>
      </c>
      <c r="I8" s="410">
        <f t="shared" si="1"/>
        <v>0.55947411352622234</v>
      </c>
    </row>
    <row r="9" spans="1:13" ht="12.75" customHeight="1">
      <c r="A9" s="535" t="s">
        <v>114</v>
      </c>
      <c r="B9" s="185" t="s">
        <v>77</v>
      </c>
      <c r="C9" s="174">
        <v>41285</v>
      </c>
      <c r="D9" s="174">
        <v>20444</v>
      </c>
      <c r="E9" s="174">
        <v>20841</v>
      </c>
      <c r="F9" s="405">
        <f t="shared" si="0"/>
        <v>0.49519195833837953</v>
      </c>
      <c r="G9" s="405">
        <f t="shared" si="0"/>
        <v>0.50480804166162041</v>
      </c>
      <c r="H9" s="405">
        <f t="shared" si="1"/>
        <v>1</v>
      </c>
      <c r="I9" s="411">
        <f t="shared" si="1"/>
        <v>1</v>
      </c>
    </row>
    <row r="10" spans="1:13" ht="12.75" customHeight="1">
      <c r="A10" s="531"/>
      <c r="B10" s="155" t="s">
        <v>115</v>
      </c>
      <c r="C10" s="175">
        <v>16811</v>
      </c>
      <c r="D10" s="175">
        <v>8434</v>
      </c>
      <c r="E10" s="175">
        <v>8377</v>
      </c>
      <c r="F10" s="406">
        <f t="shared" si="0"/>
        <v>0.50169531854143123</v>
      </c>
      <c r="G10" s="406">
        <f t="shared" si="0"/>
        <v>0.49830468145856882</v>
      </c>
      <c r="H10" s="406">
        <f t="shared" si="1"/>
        <v>0.41254157699080413</v>
      </c>
      <c r="I10" s="412">
        <f t="shared" si="1"/>
        <v>0.40194808310541719</v>
      </c>
    </row>
    <row r="11" spans="1:13" ht="12.75" customHeight="1">
      <c r="A11" s="531"/>
      <c r="B11" s="155" t="s">
        <v>116</v>
      </c>
      <c r="C11" s="175">
        <v>16920</v>
      </c>
      <c r="D11" s="175">
        <v>8784</v>
      </c>
      <c r="E11" s="175">
        <v>8136</v>
      </c>
      <c r="F11" s="406">
        <f t="shared" si="0"/>
        <v>0.51914893617021274</v>
      </c>
      <c r="G11" s="406">
        <f t="shared" si="0"/>
        <v>0.48085106382978721</v>
      </c>
      <c r="H11" s="406">
        <f t="shared" si="1"/>
        <v>0.4296615143807474</v>
      </c>
      <c r="I11" s="412">
        <f t="shared" si="1"/>
        <v>0.39038433856340865</v>
      </c>
    </row>
    <row r="12" spans="1:13" ht="12.75" customHeight="1">
      <c r="A12" s="531"/>
      <c r="B12" s="156" t="s">
        <v>118</v>
      </c>
      <c r="C12" s="172">
        <v>2921</v>
      </c>
      <c r="D12" s="173">
        <v>1442</v>
      </c>
      <c r="E12" s="173">
        <v>1479</v>
      </c>
      <c r="F12" s="404">
        <f t="shared" si="0"/>
        <v>0.49366655255049641</v>
      </c>
      <c r="G12" s="404">
        <f t="shared" si="0"/>
        <v>0.50633344744950359</v>
      </c>
      <c r="H12" s="404">
        <f t="shared" si="1"/>
        <v>7.0534142046566231E-2</v>
      </c>
      <c r="I12" s="410">
        <f t="shared" si="1"/>
        <v>7.0965884554483952E-2</v>
      </c>
    </row>
    <row r="13" spans="1:13" ht="12.75" customHeight="1">
      <c r="A13" s="531"/>
      <c r="B13" s="156" t="s">
        <v>117</v>
      </c>
      <c r="C13" s="172">
        <v>13999</v>
      </c>
      <c r="D13" s="173">
        <v>7342</v>
      </c>
      <c r="E13" s="173">
        <v>6657</v>
      </c>
      <c r="F13" s="404">
        <f t="shared" si="0"/>
        <v>0.52446603328809205</v>
      </c>
      <c r="G13" s="404">
        <f t="shared" si="0"/>
        <v>0.47553396671190801</v>
      </c>
      <c r="H13" s="404">
        <f t="shared" si="1"/>
        <v>0.35912737233418118</v>
      </c>
      <c r="I13" s="410">
        <f t="shared" si="1"/>
        <v>0.31941845400892471</v>
      </c>
      <c r="L13" s="296"/>
      <c r="M13" s="296"/>
    </row>
    <row r="14" spans="1:13" ht="12.75" customHeight="1">
      <c r="A14" s="531"/>
      <c r="B14" s="155" t="s">
        <v>119</v>
      </c>
      <c r="C14" s="175">
        <v>7554</v>
      </c>
      <c r="D14" s="175">
        <v>3226</v>
      </c>
      <c r="E14" s="175">
        <v>4328</v>
      </c>
      <c r="F14" s="406">
        <f t="shared" si="0"/>
        <v>0.42705851204659784</v>
      </c>
      <c r="G14" s="406">
        <f t="shared" si="0"/>
        <v>0.57294148795340216</v>
      </c>
      <c r="H14" s="406">
        <f t="shared" si="1"/>
        <v>0.15779690862844845</v>
      </c>
      <c r="I14" s="412">
        <f t="shared" si="1"/>
        <v>0.20766757833117414</v>
      </c>
      <c r="L14" s="296"/>
    </row>
    <row r="15" spans="1:13" ht="12.75" customHeight="1">
      <c r="A15" s="531"/>
      <c r="B15" s="156" t="s">
        <v>120</v>
      </c>
      <c r="C15" s="172">
        <v>3155</v>
      </c>
      <c r="D15" s="173">
        <v>1591</v>
      </c>
      <c r="E15" s="173">
        <v>1564</v>
      </c>
      <c r="F15" s="404">
        <f t="shared" si="0"/>
        <v>0.50427892234548333</v>
      </c>
      <c r="G15" s="404">
        <f t="shared" si="0"/>
        <v>0.49572107765451662</v>
      </c>
      <c r="H15" s="404">
        <f t="shared" si="1"/>
        <v>7.7822343963999216E-2</v>
      </c>
      <c r="I15" s="410">
        <f t="shared" si="1"/>
        <v>7.5044383666810613E-2</v>
      </c>
    </row>
    <row r="16" spans="1:13" ht="12.75" customHeight="1">
      <c r="A16" s="531"/>
      <c r="B16" s="156" t="s">
        <v>121</v>
      </c>
      <c r="C16" s="172">
        <v>55</v>
      </c>
      <c r="D16" s="173">
        <v>18</v>
      </c>
      <c r="E16" s="173">
        <v>37</v>
      </c>
      <c r="F16" s="404">
        <f t="shared" si="0"/>
        <v>0.32727272727272727</v>
      </c>
      <c r="G16" s="404">
        <f t="shared" si="0"/>
        <v>0.67272727272727273</v>
      </c>
      <c r="H16" s="404">
        <f t="shared" si="1"/>
        <v>8.8045392291136767E-4</v>
      </c>
      <c r="I16" s="410">
        <f t="shared" si="1"/>
        <v>1.7753466724245478E-3</v>
      </c>
    </row>
    <row r="17" spans="1:14" ht="12.75" customHeight="1">
      <c r="A17" s="531"/>
      <c r="B17" s="156" t="s">
        <v>122</v>
      </c>
      <c r="C17" s="172">
        <v>4344</v>
      </c>
      <c r="D17" s="173">
        <v>1617</v>
      </c>
      <c r="E17" s="173">
        <v>2727</v>
      </c>
      <c r="F17" s="404">
        <f t="shared" si="0"/>
        <v>0.37223756906077349</v>
      </c>
      <c r="G17" s="404">
        <f t="shared" si="0"/>
        <v>0.62776243093922657</v>
      </c>
      <c r="H17" s="404">
        <f t="shared" si="1"/>
        <v>7.9094110741537854E-2</v>
      </c>
      <c r="I17" s="410">
        <f t="shared" si="1"/>
        <v>0.13084784799193896</v>
      </c>
    </row>
    <row r="18" spans="1:14" ht="12.75" customHeight="1">
      <c r="A18" s="530" t="s">
        <v>154</v>
      </c>
      <c r="B18" s="174" t="s">
        <v>77</v>
      </c>
      <c r="C18" s="174">
        <v>41285</v>
      </c>
      <c r="D18" s="174">
        <v>20444</v>
      </c>
      <c r="E18" s="174">
        <v>20841</v>
      </c>
      <c r="F18" s="405">
        <f t="shared" si="0"/>
        <v>0.49519195833837953</v>
      </c>
      <c r="G18" s="405">
        <f t="shared" si="0"/>
        <v>0.50480804166162041</v>
      </c>
      <c r="H18" s="405">
        <f t="shared" si="1"/>
        <v>1</v>
      </c>
      <c r="I18" s="411">
        <f t="shared" si="1"/>
        <v>1</v>
      </c>
    </row>
    <row r="19" spans="1:14" ht="12.75" customHeight="1">
      <c r="A19" s="531"/>
      <c r="B19" s="171" t="s">
        <v>84</v>
      </c>
      <c r="C19" s="172">
        <v>287</v>
      </c>
      <c r="D19" s="173">
        <v>179</v>
      </c>
      <c r="E19" s="173">
        <v>108</v>
      </c>
      <c r="F19" s="404">
        <f t="shared" si="0"/>
        <v>0.62369337979094075</v>
      </c>
      <c r="G19" s="404">
        <f t="shared" si="0"/>
        <v>0.37630662020905925</v>
      </c>
      <c r="H19" s="404">
        <f t="shared" si="1"/>
        <v>8.7556251222852665E-3</v>
      </c>
      <c r="I19" s="413">
        <f t="shared" si="1"/>
        <v>5.1820929897797609E-3</v>
      </c>
      <c r="N19" s="331"/>
    </row>
    <row r="20" spans="1:14" ht="12.75" customHeight="1">
      <c r="A20" s="531"/>
      <c r="B20" s="171" t="s">
        <v>155</v>
      </c>
      <c r="C20" s="172">
        <v>1464</v>
      </c>
      <c r="D20" s="173">
        <v>979</v>
      </c>
      <c r="E20" s="173">
        <v>485</v>
      </c>
      <c r="F20" s="404">
        <f t="shared" si="0"/>
        <v>0.66871584699453557</v>
      </c>
      <c r="G20" s="404">
        <f t="shared" si="0"/>
        <v>0.33128415300546449</v>
      </c>
      <c r="H20" s="404">
        <f t="shared" si="1"/>
        <v>4.7886910585012717E-2</v>
      </c>
      <c r="I20" s="410">
        <f t="shared" si="1"/>
        <v>2.3271436111510963E-2</v>
      </c>
    </row>
    <row r="21" spans="1:14" ht="12.75" customHeight="1">
      <c r="A21" s="531"/>
      <c r="B21" s="171" t="s">
        <v>86</v>
      </c>
      <c r="C21" s="172">
        <v>1480</v>
      </c>
      <c r="D21" s="173">
        <v>1304</v>
      </c>
      <c r="E21" s="173">
        <v>176</v>
      </c>
      <c r="F21" s="404">
        <f t="shared" si="0"/>
        <v>0.88108108108108107</v>
      </c>
      <c r="G21" s="404">
        <f t="shared" si="0"/>
        <v>0.11891891891891893</v>
      </c>
      <c r="H21" s="404">
        <f t="shared" si="1"/>
        <v>6.378399530424575E-2</v>
      </c>
      <c r="I21" s="410">
        <f t="shared" si="1"/>
        <v>8.4448922796410923E-3</v>
      </c>
    </row>
    <row r="22" spans="1:14" ht="12.75" customHeight="1">
      <c r="A22" s="531"/>
      <c r="B22" s="171" t="s">
        <v>87</v>
      </c>
      <c r="C22" s="172">
        <v>29374</v>
      </c>
      <c r="D22" s="173">
        <v>13828</v>
      </c>
      <c r="E22" s="173">
        <v>15546</v>
      </c>
      <c r="F22" s="404">
        <f t="shared" si="0"/>
        <v>0.47075645128344795</v>
      </c>
      <c r="G22" s="404">
        <f t="shared" si="0"/>
        <v>0.5292435487165521</v>
      </c>
      <c r="H22" s="404">
        <f t="shared" si="1"/>
        <v>0.67638426922324402</v>
      </c>
      <c r="I22" s="410">
        <f t="shared" si="1"/>
        <v>0.74593349647329787</v>
      </c>
    </row>
    <row r="23" spans="1:14" ht="12.75" customHeight="1">
      <c r="A23" s="531"/>
      <c r="B23" s="171" t="s">
        <v>140</v>
      </c>
      <c r="C23" s="172">
        <v>8680</v>
      </c>
      <c r="D23" s="173">
        <v>4154</v>
      </c>
      <c r="E23" s="173">
        <v>4526</v>
      </c>
      <c r="F23" s="404">
        <f t="shared" si="0"/>
        <v>0.47857142857142859</v>
      </c>
      <c r="G23" s="404">
        <f t="shared" si="0"/>
        <v>0.52142857142857146</v>
      </c>
      <c r="H23" s="404">
        <f t="shared" si="1"/>
        <v>0.2031891997652123</v>
      </c>
      <c r="I23" s="410">
        <f t="shared" si="1"/>
        <v>0.21716808214577035</v>
      </c>
    </row>
    <row r="24" spans="1:14" ht="12.75" customHeight="1">
      <c r="A24" s="530" t="s">
        <v>156</v>
      </c>
      <c r="B24" s="174" t="s">
        <v>77</v>
      </c>
      <c r="C24" s="174">
        <v>41285</v>
      </c>
      <c r="D24" s="174">
        <v>20444</v>
      </c>
      <c r="E24" s="174">
        <v>20841</v>
      </c>
      <c r="F24" s="405">
        <f t="shared" si="0"/>
        <v>0.49519195833837953</v>
      </c>
      <c r="G24" s="405">
        <f t="shared" si="0"/>
        <v>0.50480804166162041</v>
      </c>
      <c r="H24" s="405">
        <f t="shared" si="1"/>
        <v>1</v>
      </c>
      <c r="I24" s="411">
        <f t="shared" si="1"/>
        <v>1</v>
      </c>
    </row>
    <row r="25" spans="1:14" ht="12.75" customHeight="1">
      <c r="A25" s="531"/>
      <c r="B25" s="171" t="s">
        <v>157</v>
      </c>
      <c r="C25" s="172">
        <v>287</v>
      </c>
      <c r="D25" s="173">
        <v>179</v>
      </c>
      <c r="E25" s="173">
        <v>108</v>
      </c>
      <c r="F25" s="404">
        <f t="shared" si="0"/>
        <v>0.62369337979094075</v>
      </c>
      <c r="G25" s="404">
        <f t="shared" si="0"/>
        <v>0.37630662020905925</v>
      </c>
      <c r="H25" s="404">
        <f t="shared" si="1"/>
        <v>8.7556251222852665E-3</v>
      </c>
      <c r="I25" s="410">
        <f t="shared" si="1"/>
        <v>5.1820929897797609E-3</v>
      </c>
    </row>
    <row r="26" spans="1:14" ht="12.75" customHeight="1">
      <c r="A26" s="531"/>
      <c r="B26" s="171" t="s">
        <v>158</v>
      </c>
      <c r="C26" s="172">
        <v>11</v>
      </c>
      <c r="D26" s="173">
        <v>8</v>
      </c>
      <c r="E26" s="173">
        <v>3</v>
      </c>
      <c r="F26" s="404">
        <f t="shared" si="0"/>
        <v>0.72727272727272729</v>
      </c>
      <c r="G26" s="404">
        <f t="shared" si="0"/>
        <v>0.27272727272727271</v>
      </c>
      <c r="H26" s="404">
        <f t="shared" si="1"/>
        <v>3.9131285462727449E-4</v>
      </c>
      <c r="I26" s="410">
        <f t="shared" si="1"/>
        <v>1.4394702749388226E-4</v>
      </c>
    </row>
    <row r="27" spans="1:14" ht="12.75" customHeight="1">
      <c r="A27" s="531"/>
      <c r="B27" s="171" t="s">
        <v>159</v>
      </c>
      <c r="C27" s="172">
        <v>1243</v>
      </c>
      <c r="D27" s="173">
        <v>825</v>
      </c>
      <c r="E27" s="173">
        <v>418</v>
      </c>
      <c r="F27" s="404">
        <f t="shared" si="0"/>
        <v>0.66371681415929207</v>
      </c>
      <c r="G27" s="404">
        <f t="shared" si="0"/>
        <v>0.33628318584070799</v>
      </c>
      <c r="H27" s="404">
        <f t="shared" si="1"/>
        <v>4.0354138133437682E-2</v>
      </c>
      <c r="I27" s="410">
        <f t="shared" si="1"/>
        <v>2.0056619164147593E-2</v>
      </c>
    </row>
    <row r="28" spans="1:14" ht="12.75" customHeight="1">
      <c r="A28" s="531"/>
      <c r="B28" s="171" t="s">
        <v>160</v>
      </c>
      <c r="C28" s="172">
        <v>24</v>
      </c>
      <c r="D28" s="173">
        <v>15</v>
      </c>
      <c r="E28" s="173">
        <v>9</v>
      </c>
      <c r="F28" s="404">
        <f t="shared" si="0"/>
        <v>0.625</v>
      </c>
      <c r="G28" s="404">
        <f t="shared" si="0"/>
        <v>0.375</v>
      </c>
      <c r="H28" s="404">
        <f t="shared" si="1"/>
        <v>7.3371160242613974E-4</v>
      </c>
      <c r="I28" s="410">
        <f t="shared" si="1"/>
        <v>4.3184108248164676E-4</v>
      </c>
    </row>
    <row r="29" spans="1:14" ht="12.75" customHeight="1">
      <c r="A29" s="531"/>
      <c r="B29" s="171" t="s">
        <v>161</v>
      </c>
      <c r="C29" s="172">
        <v>186</v>
      </c>
      <c r="D29" s="173">
        <v>131</v>
      </c>
      <c r="E29" s="173">
        <v>55</v>
      </c>
      <c r="F29" s="404">
        <f t="shared" si="0"/>
        <v>0.70430107526881724</v>
      </c>
      <c r="G29" s="404">
        <f t="shared" si="0"/>
        <v>0.29569892473118281</v>
      </c>
      <c r="H29" s="404">
        <f t="shared" si="1"/>
        <v>6.4077479945216197E-3</v>
      </c>
      <c r="I29" s="410">
        <f t="shared" si="1"/>
        <v>2.6390288373878412E-3</v>
      </c>
    </row>
    <row r="30" spans="1:14" ht="12.75" customHeight="1">
      <c r="A30" s="531"/>
      <c r="B30" s="171" t="s">
        <v>162</v>
      </c>
      <c r="C30" s="172">
        <v>1480</v>
      </c>
      <c r="D30" s="173">
        <v>1304</v>
      </c>
      <c r="E30" s="173">
        <v>176</v>
      </c>
      <c r="F30" s="404">
        <f t="shared" si="0"/>
        <v>0.88108108108108107</v>
      </c>
      <c r="G30" s="404">
        <f t="shared" si="0"/>
        <v>0.11891891891891893</v>
      </c>
      <c r="H30" s="404">
        <f t="shared" si="1"/>
        <v>6.378399530424575E-2</v>
      </c>
      <c r="I30" s="410">
        <f t="shared" si="1"/>
        <v>8.4448922796410923E-3</v>
      </c>
    </row>
    <row r="31" spans="1:14" ht="12.75" customHeight="1">
      <c r="A31" s="531"/>
      <c r="B31" s="171" t="s">
        <v>163</v>
      </c>
      <c r="C31" s="172">
        <v>5102</v>
      </c>
      <c r="D31" s="173">
        <v>2298</v>
      </c>
      <c r="E31" s="173">
        <v>2804</v>
      </c>
      <c r="F31" s="404">
        <f t="shared" si="0"/>
        <v>0.45041160329282637</v>
      </c>
      <c r="G31" s="404">
        <f t="shared" si="0"/>
        <v>0.54958839670717363</v>
      </c>
      <c r="H31" s="404">
        <f t="shared" si="1"/>
        <v>0.11240461749168461</v>
      </c>
      <c r="I31" s="410">
        <f t="shared" si="1"/>
        <v>0.13454248836428195</v>
      </c>
    </row>
    <row r="32" spans="1:14" ht="12.75" customHeight="1">
      <c r="A32" s="531"/>
      <c r="B32" s="171" t="s">
        <v>164</v>
      </c>
      <c r="C32" s="172">
        <v>1381</v>
      </c>
      <c r="D32" s="173">
        <v>990</v>
      </c>
      <c r="E32" s="173">
        <v>391</v>
      </c>
      <c r="F32" s="404">
        <f t="shared" si="0"/>
        <v>0.71687183200579285</v>
      </c>
      <c r="G32" s="404">
        <f t="shared" si="0"/>
        <v>0.28312816799420709</v>
      </c>
      <c r="H32" s="404">
        <f t="shared" si="1"/>
        <v>4.842496576012522E-2</v>
      </c>
      <c r="I32" s="410">
        <f t="shared" si="1"/>
        <v>1.8761095916702653E-2</v>
      </c>
    </row>
    <row r="33" spans="1:9" ht="12.75" customHeight="1">
      <c r="A33" s="531"/>
      <c r="B33" s="171" t="s">
        <v>165</v>
      </c>
      <c r="C33" s="172">
        <v>4100</v>
      </c>
      <c r="D33" s="173">
        <v>1794</v>
      </c>
      <c r="E33" s="173">
        <v>2306</v>
      </c>
      <c r="F33" s="404">
        <f t="shared" si="0"/>
        <v>0.4375609756097561</v>
      </c>
      <c r="G33" s="404">
        <f t="shared" si="0"/>
        <v>0.56243902439024396</v>
      </c>
      <c r="H33" s="404">
        <f t="shared" si="1"/>
        <v>8.7751907650166314E-2</v>
      </c>
      <c r="I33" s="410">
        <f t="shared" si="1"/>
        <v>0.1106472818002975</v>
      </c>
    </row>
    <row r="34" spans="1:9" ht="12.75" customHeight="1">
      <c r="A34" s="531"/>
      <c r="B34" s="171" t="s">
        <v>166</v>
      </c>
      <c r="C34" s="172">
        <v>1478</v>
      </c>
      <c r="D34" s="173">
        <v>845</v>
      </c>
      <c r="E34" s="173">
        <v>633</v>
      </c>
      <c r="F34" s="404">
        <f t="shared" si="0"/>
        <v>0.57171853856562926</v>
      </c>
      <c r="G34" s="404">
        <f t="shared" si="0"/>
        <v>0.42828146143437079</v>
      </c>
      <c r="H34" s="404">
        <f t="shared" si="1"/>
        <v>4.1332420270005867E-2</v>
      </c>
      <c r="I34" s="410">
        <f t="shared" si="1"/>
        <v>3.0372822801209155E-2</v>
      </c>
    </row>
    <row r="35" spans="1:9" ht="12.75" customHeight="1">
      <c r="A35" s="531"/>
      <c r="B35" s="171" t="s">
        <v>167</v>
      </c>
      <c r="C35" s="172">
        <v>324</v>
      </c>
      <c r="D35" s="173">
        <v>153</v>
      </c>
      <c r="E35" s="173">
        <v>171</v>
      </c>
      <c r="F35" s="404">
        <f t="shared" si="0"/>
        <v>0.47222222222222221</v>
      </c>
      <c r="G35" s="404">
        <f t="shared" si="0"/>
        <v>0.52777777777777779</v>
      </c>
      <c r="H35" s="404">
        <f t="shared" si="1"/>
        <v>7.4838583447466248E-3</v>
      </c>
      <c r="I35" s="410">
        <f t="shared" si="1"/>
        <v>8.2049805671512883E-3</v>
      </c>
    </row>
    <row r="36" spans="1:9" ht="12.75" customHeight="1">
      <c r="A36" s="531"/>
      <c r="B36" s="171" t="s">
        <v>168</v>
      </c>
      <c r="C36" s="172">
        <v>245</v>
      </c>
      <c r="D36" s="173">
        <v>149</v>
      </c>
      <c r="E36" s="173">
        <v>96</v>
      </c>
      <c r="F36" s="404">
        <f t="shared" si="0"/>
        <v>0.60816326530612241</v>
      </c>
      <c r="G36" s="404">
        <f t="shared" si="0"/>
        <v>0.39183673469387753</v>
      </c>
      <c r="H36" s="404">
        <f t="shared" si="1"/>
        <v>7.2882019174329874E-3</v>
      </c>
      <c r="I36" s="410">
        <f t="shared" si="1"/>
        <v>4.6063048798042324E-3</v>
      </c>
    </row>
    <row r="37" spans="1:9" ht="12.75" customHeight="1">
      <c r="A37" s="531"/>
      <c r="B37" s="171" t="s">
        <v>169</v>
      </c>
      <c r="C37" s="172">
        <v>5184</v>
      </c>
      <c r="D37" s="173">
        <v>2490</v>
      </c>
      <c r="E37" s="173">
        <v>2694</v>
      </c>
      <c r="F37" s="404">
        <f t="shared" si="0"/>
        <v>0.48032407407407407</v>
      </c>
      <c r="G37" s="404">
        <f t="shared" si="0"/>
        <v>0.51967592592592593</v>
      </c>
      <c r="H37" s="404">
        <f t="shared" si="1"/>
        <v>0.12179612600273919</v>
      </c>
      <c r="I37" s="410">
        <f t="shared" si="1"/>
        <v>0.12926443068950627</v>
      </c>
    </row>
    <row r="38" spans="1:9" ht="12.75" customHeight="1">
      <c r="A38" s="531"/>
      <c r="B38" s="171" t="s">
        <v>170</v>
      </c>
      <c r="C38" s="172">
        <v>5073</v>
      </c>
      <c r="D38" s="173">
        <v>2694</v>
      </c>
      <c r="E38" s="173">
        <v>2379</v>
      </c>
      <c r="F38" s="404">
        <f t="shared" si="0"/>
        <v>0.53104671791839153</v>
      </c>
      <c r="G38" s="404">
        <f t="shared" si="0"/>
        <v>0.46895328208160852</v>
      </c>
      <c r="H38" s="404">
        <f t="shared" si="1"/>
        <v>0.13177460379573469</v>
      </c>
      <c r="I38" s="410">
        <f t="shared" si="1"/>
        <v>0.11414999280264862</v>
      </c>
    </row>
    <row r="39" spans="1:9" ht="12.75" customHeight="1">
      <c r="A39" s="531"/>
      <c r="B39" s="171" t="s">
        <v>171</v>
      </c>
      <c r="C39" s="172">
        <v>1068</v>
      </c>
      <c r="D39" s="173">
        <v>531</v>
      </c>
      <c r="E39" s="173">
        <v>537</v>
      </c>
      <c r="F39" s="404">
        <f t="shared" si="0"/>
        <v>0.49719101123595505</v>
      </c>
      <c r="G39" s="404">
        <f t="shared" si="0"/>
        <v>0.5028089887640449</v>
      </c>
      <c r="H39" s="404">
        <f t="shared" si="1"/>
        <v>2.5973390725885344E-2</v>
      </c>
      <c r="I39" s="410">
        <f t="shared" si="1"/>
        <v>2.5766517921404924E-2</v>
      </c>
    </row>
    <row r="40" spans="1:9" ht="12.75" customHeight="1">
      <c r="A40" s="531"/>
      <c r="B40" s="171" t="s">
        <v>172</v>
      </c>
      <c r="C40" s="172">
        <v>1214</v>
      </c>
      <c r="D40" s="173">
        <v>443</v>
      </c>
      <c r="E40" s="173">
        <v>771</v>
      </c>
      <c r="F40" s="404">
        <f t="shared" si="0"/>
        <v>0.36490939044481052</v>
      </c>
      <c r="G40" s="404">
        <f t="shared" si="0"/>
        <v>0.63509060955518948</v>
      </c>
      <c r="H40" s="404">
        <f t="shared" si="1"/>
        <v>2.1668949324985327E-2</v>
      </c>
      <c r="I40" s="410">
        <f t="shared" si="1"/>
        <v>3.699438606592774E-2</v>
      </c>
    </row>
    <row r="41" spans="1:9" ht="12.75" customHeight="1">
      <c r="A41" s="531"/>
      <c r="B41" s="171" t="s">
        <v>173</v>
      </c>
      <c r="C41" s="172">
        <v>1782</v>
      </c>
      <c r="D41" s="173">
        <v>451</v>
      </c>
      <c r="E41" s="173">
        <v>1331</v>
      </c>
      <c r="F41" s="404">
        <f t="shared" si="0"/>
        <v>0.25308641975308643</v>
      </c>
      <c r="G41" s="404">
        <f t="shared" si="0"/>
        <v>0.74691358024691357</v>
      </c>
      <c r="H41" s="404">
        <f t="shared" si="1"/>
        <v>2.20602621796126E-2</v>
      </c>
      <c r="I41" s="410">
        <f t="shared" si="1"/>
        <v>6.3864497864785763E-2</v>
      </c>
    </row>
    <row r="42" spans="1:9" ht="12.75" customHeight="1">
      <c r="A42" s="531"/>
      <c r="B42" s="171" t="s">
        <v>174</v>
      </c>
      <c r="C42" s="172">
        <v>966</v>
      </c>
      <c r="D42" s="173">
        <v>523</v>
      </c>
      <c r="E42" s="173">
        <v>443</v>
      </c>
      <c r="F42" s="404">
        <f t="shared" si="0"/>
        <v>0.54140786749482406</v>
      </c>
      <c r="G42" s="404">
        <f t="shared" si="0"/>
        <v>0.458592132505176</v>
      </c>
      <c r="H42" s="404">
        <f t="shared" si="1"/>
        <v>2.5582077871258071E-2</v>
      </c>
      <c r="I42" s="410">
        <f t="shared" si="1"/>
        <v>2.1256177726596614E-2</v>
      </c>
    </row>
    <row r="43" spans="1:9" ht="12.75" customHeight="1">
      <c r="A43" s="531"/>
      <c r="B43" s="171" t="s">
        <v>175</v>
      </c>
      <c r="C43" s="172">
        <v>1172</v>
      </c>
      <c r="D43" s="173">
        <v>400</v>
      </c>
      <c r="E43" s="173">
        <v>772</v>
      </c>
      <c r="F43" s="404">
        <f t="shared" si="0"/>
        <v>0.34129692832764508</v>
      </c>
      <c r="G43" s="404">
        <f t="shared" si="0"/>
        <v>0.65870307167235498</v>
      </c>
      <c r="H43" s="404">
        <f t="shared" si="1"/>
        <v>1.9565642731363724E-2</v>
      </c>
      <c r="I43" s="410">
        <f t="shared" si="1"/>
        <v>3.7042368408425702E-2</v>
      </c>
    </row>
    <row r="44" spans="1:9" ht="12.75" customHeight="1">
      <c r="A44" s="531"/>
      <c r="B44" s="171" t="s">
        <v>176</v>
      </c>
      <c r="C44" s="172">
        <v>274</v>
      </c>
      <c r="D44" s="173">
        <v>63</v>
      </c>
      <c r="E44" s="173">
        <v>211</v>
      </c>
      <c r="F44" s="404">
        <f t="shared" si="0"/>
        <v>0.22992700729927007</v>
      </c>
      <c r="G44" s="404">
        <f t="shared" si="0"/>
        <v>0.77007299270072993</v>
      </c>
      <c r="H44" s="404">
        <f t="shared" si="1"/>
        <v>3.0815887301897868E-3</v>
      </c>
      <c r="I44" s="410">
        <f t="shared" si="1"/>
        <v>1.0124274267069718E-2</v>
      </c>
    </row>
    <row r="45" spans="1:9" ht="12.75" customHeight="1">
      <c r="A45" s="531"/>
      <c r="B45" s="171" t="s">
        <v>177</v>
      </c>
      <c r="C45" s="172">
        <v>11</v>
      </c>
      <c r="D45" s="173">
        <v>4</v>
      </c>
      <c r="E45" s="173">
        <v>7</v>
      </c>
      <c r="F45" s="404">
        <f t="shared" si="0"/>
        <v>0.36363636363636365</v>
      </c>
      <c r="G45" s="404">
        <f t="shared" si="0"/>
        <v>0.63636363636363635</v>
      </c>
      <c r="H45" s="404">
        <f t="shared" si="1"/>
        <v>1.9565642731363725E-4</v>
      </c>
      <c r="I45" s="410">
        <f t="shared" si="1"/>
        <v>3.3587639748572525E-4</v>
      </c>
    </row>
    <row r="46" spans="1:9" ht="12.75" customHeight="1">
      <c r="A46" s="531"/>
      <c r="B46" s="171" t="s">
        <v>178</v>
      </c>
      <c r="C46" s="172">
        <v>8680</v>
      </c>
      <c r="D46" s="173">
        <v>4154</v>
      </c>
      <c r="E46" s="173">
        <v>4526</v>
      </c>
      <c r="F46" s="404">
        <f t="shared" si="0"/>
        <v>0.47857142857142859</v>
      </c>
      <c r="G46" s="404">
        <f t="shared" si="0"/>
        <v>0.52142857142857146</v>
      </c>
      <c r="H46" s="404">
        <f t="shared" si="1"/>
        <v>0.2031891997652123</v>
      </c>
      <c r="I46" s="410">
        <f t="shared" si="1"/>
        <v>0.21716808214577035</v>
      </c>
    </row>
    <row r="47" spans="1:9" ht="12.75" customHeight="1">
      <c r="A47" s="530" t="s">
        <v>127</v>
      </c>
      <c r="B47" s="174" t="s">
        <v>77</v>
      </c>
      <c r="C47" s="174">
        <v>41285</v>
      </c>
      <c r="D47" s="174">
        <v>20444</v>
      </c>
      <c r="E47" s="174">
        <v>20841</v>
      </c>
      <c r="F47" s="405">
        <f t="shared" si="0"/>
        <v>0.49519195833837953</v>
      </c>
      <c r="G47" s="405">
        <f t="shared" si="0"/>
        <v>0.50480804166162041</v>
      </c>
      <c r="H47" s="405">
        <f t="shared" si="1"/>
        <v>1</v>
      </c>
      <c r="I47" s="411">
        <f t="shared" si="1"/>
        <v>1</v>
      </c>
    </row>
    <row r="48" spans="1:9" ht="12.75" customHeight="1">
      <c r="A48" s="531"/>
      <c r="B48" s="171" t="s">
        <v>128</v>
      </c>
      <c r="C48" s="172">
        <v>18</v>
      </c>
      <c r="D48" s="173">
        <v>15</v>
      </c>
      <c r="E48" s="173">
        <v>3</v>
      </c>
      <c r="F48" s="404">
        <f t="shared" si="0"/>
        <v>0.83333333333333337</v>
      </c>
      <c r="G48" s="404">
        <f t="shared" si="0"/>
        <v>0.16666666666666666</v>
      </c>
      <c r="H48" s="404">
        <f t="shared" si="1"/>
        <v>7.3371160242613974E-4</v>
      </c>
      <c r="I48" s="410">
        <f t="shared" si="1"/>
        <v>1.4394702749388226E-4</v>
      </c>
    </row>
    <row r="49" spans="1:9" ht="12.75" customHeight="1">
      <c r="A49" s="531"/>
      <c r="B49" s="171" t="s">
        <v>129</v>
      </c>
      <c r="C49" s="172">
        <v>184</v>
      </c>
      <c r="D49" s="173">
        <v>90</v>
      </c>
      <c r="E49" s="173">
        <v>94</v>
      </c>
      <c r="F49" s="404">
        <f t="shared" si="0"/>
        <v>0.4891304347826087</v>
      </c>
      <c r="G49" s="404">
        <f t="shared" si="0"/>
        <v>0.51086956521739135</v>
      </c>
      <c r="H49" s="404">
        <f t="shared" si="1"/>
        <v>4.402269614556838E-3</v>
      </c>
      <c r="I49" s="410">
        <f t="shared" si="1"/>
        <v>4.5103401948083108E-3</v>
      </c>
    </row>
    <row r="50" spans="1:9" ht="12.75" customHeight="1">
      <c r="A50" s="531"/>
      <c r="B50" s="171" t="s">
        <v>130</v>
      </c>
      <c r="C50" s="172">
        <v>5205</v>
      </c>
      <c r="D50" s="173">
        <v>2130</v>
      </c>
      <c r="E50" s="173">
        <v>3075</v>
      </c>
      <c r="F50" s="404">
        <f t="shared" si="0"/>
        <v>0.40922190201729108</v>
      </c>
      <c r="G50" s="404">
        <f t="shared" si="0"/>
        <v>0.59077809798270897</v>
      </c>
      <c r="H50" s="404">
        <f t="shared" si="1"/>
        <v>0.10418704754451184</v>
      </c>
      <c r="I50" s="410">
        <f t="shared" si="1"/>
        <v>0.14754570318122931</v>
      </c>
    </row>
    <row r="51" spans="1:9" ht="12.75" customHeight="1">
      <c r="A51" s="531"/>
      <c r="B51" s="171" t="s">
        <v>131</v>
      </c>
      <c r="C51" s="172">
        <v>4249</v>
      </c>
      <c r="D51" s="173">
        <v>2480</v>
      </c>
      <c r="E51" s="173">
        <v>1769</v>
      </c>
      <c r="F51" s="404">
        <f t="shared" si="0"/>
        <v>0.58366674511649796</v>
      </c>
      <c r="G51" s="404">
        <f t="shared" si="0"/>
        <v>0.41633325488350198</v>
      </c>
      <c r="H51" s="404">
        <f t="shared" si="1"/>
        <v>0.1213069849344551</v>
      </c>
      <c r="I51" s="410">
        <f t="shared" si="1"/>
        <v>8.4880763878892568E-2</v>
      </c>
    </row>
    <row r="52" spans="1:9" ht="12.75" customHeight="1">
      <c r="A52" s="531"/>
      <c r="B52" s="171" t="s">
        <v>132</v>
      </c>
      <c r="C52" s="172">
        <v>3916</v>
      </c>
      <c r="D52" s="173">
        <v>1597</v>
      </c>
      <c r="E52" s="173">
        <v>2319</v>
      </c>
      <c r="F52" s="404">
        <f t="shared" si="0"/>
        <v>0.40781409601634322</v>
      </c>
      <c r="G52" s="404">
        <f t="shared" si="0"/>
        <v>0.59218590398365678</v>
      </c>
      <c r="H52" s="404">
        <f t="shared" si="1"/>
        <v>7.811582860496967E-2</v>
      </c>
      <c r="I52" s="410">
        <f t="shared" si="1"/>
        <v>0.11127105225277098</v>
      </c>
    </row>
    <row r="53" spans="1:9" ht="12.75" customHeight="1">
      <c r="A53" s="531"/>
      <c r="B53" s="171" t="s">
        <v>133</v>
      </c>
      <c r="C53" s="172">
        <v>14362</v>
      </c>
      <c r="D53" s="173">
        <v>4870</v>
      </c>
      <c r="E53" s="173">
        <v>9492</v>
      </c>
      <c r="F53" s="404">
        <f t="shared" si="0"/>
        <v>0.33908926333379752</v>
      </c>
      <c r="G53" s="404">
        <f t="shared" si="0"/>
        <v>0.66091073666620248</v>
      </c>
      <c r="H53" s="404">
        <f t="shared" si="1"/>
        <v>0.23821170025435334</v>
      </c>
      <c r="I53" s="410">
        <f t="shared" si="1"/>
        <v>0.45544839499064343</v>
      </c>
    </row>
    <row r="54" spans="1:9" ht="12.75" customHeight="1">
      <c r="A54" s="531"/>
      <c r="B54" s="171" t="s">
        <v>134</v>
      </c>
      <c r="C54" s="172">
        <v>469</v>
      </c>
      <c r="D54" s="173">
        <v>394</v>
      </c>
      <c r="E54" s="173">
        <v>75</v>
      </c>
      <c r="F54" s="404">
        <f t="shared" si="0"/>
        <v>0.84008528784648184</v>
      </c>
      <c r="G54" s="404">
        <f t="shared" si="0"/>
        <v>0.15991471215351813</v>
      </c>
      <c r="H54" s="404">
        <f t="shared" si="1"/>
        <v>1.927215809039327E-2</v>
      </c>
      <c r="I54" s="410">
        <f t="shared" si="1"/>
        <v>3.5986756873470564E-3</v>
      </c>
    </row>
    <row r="55" spans="1:9" ht="12.75" customHeight="1">
      <c r="A55" s="531"/>
      <c r="B55" s="171" t="s">
        <v>135</v>
      </c>
      <c r="C55" s="172">
        <v>2164</v>
      </c>
      <c r="D55" s="173">
        <v>2024</v>
      </c>
      <c r="E55" s="173">
        <v>140</v>
      </c>
      <c r="F55" s="404">
        <f t="shared" si="0"/>
        <v>0.93530499075785578</v>
      </c>
      <c r="G55" s="404">
        <f t="shared" si="0"/>
        <v>6.4695009242144177E-2</v>
      </c>
      <c r="H55" s="404">
        <f t="shared" si="1"/>
        <v>9.9002152220700454E-2</v>
      </c>
      <c r="I55" s="410">
        <f t="shared" si="1"/>
        <v>6.717527949714505E-3</v>
      </c>
    </row>
    <row r="56" spans="1:9" ht="12.75" customHeight="1">
      <c r="A56" s="531"/>
      <c r="B56" s="171" t="s">
        <v>136</v>
      </c>
      <c r="C56" s="172">
        <v>666</v>
      </c>
      <c r="D56" s="173">
        <v>595</v>
      </c>
      <c r="E56" s="173">
        <v>71</v>
      </c>
      <c r="F56" s="404">
        <f t="shared" si="0"/>
        <v>0.89339339339339341</v>
      </c>
      <c r="G56" s="404">
        <f t="shared" si="0"/>
        <v>0.1066066066066066</v>
      </c>
      <c r="H56" s="404">
        <f t="shared" si="1"/>
        <v>2.9103893562903542E-2</v>
      </c>
      <c r="I56" s="410">
        <f t="shared" si="1"/>
        <v>3.4067463173552133E-3</v>
      </c>
    </row>
    <row r="57" spans="1:9" ht="12.75" customHeight="1">
      <c r="A57" s="531"/>
      <c r="B57" s="171" t="s">
        <v>137</v>
      </c>
      <c r="C57" s="172">
        <v>10052</v>
      </c>
      <c r="D57" s="173">
        <v>6249</v>
      </c>
      <c r="E57" s="173">
        <v>3803</v>
      </c>
      <c r="F57" s="404">
        <f t="shared" si="0"/>
        <v>0.62166732988460005</v>
      </c>
      <c r="G57" s="404">
        <f t="shared" si="0"/>
        <v>0.37833267011539989</v>
      </c>
      <c r="H57" s="404">
        <f t="shared" si="1"/>
        <v>0.30566425357072979</v>
      </c>
      <c r="I57" s="410">
        <f t="shared" si="1"/>
        <v>0.18247684851974474</v>
      </c>
    </row>
    <row r="58" spans="1:9" ht="12.75" customHeight="1">
      <c r="A58" s="530" t="s">
        <v>179</v>
      </c>
      <c r="B58" s="174" t="s">
        <v>77</v>
      </c>
      <c r="C58" s="174">
        <v>41285</v>
      </c>
      <c r="D58" s="174">
        <v>20444</v>
      </c>
      <c r="E58" s="174">
        <v>20841</v>
      </c>
      <c r="F58" s="405">
        <f t="shared" si="0"/>
        <v>0.49519195833837953</v>
      </c>
      <c r="G58" s="405">
        <f t="shared" si="0"/>
        <v>0.50480804166162041</v>
      </c>
      <c r="H58" s="405">
        <f t="shared" si="1"/>
        <v>1</v>
      </c>
      <c r="I58" s="411">
        <f t="shared" si="1"/>
        <v>1</v>
      </c>
    </row>
    <row r="59" spans="1:9" ht="12.75" customHeight="1">
      <c r="A59" s="531"/>
      <c r="B59" s="171" t="s">
        <v>180</v>
      </c>
      <c r="C59" s="172">
        <v>22681</v>
      </c>
      <c r="D59" s="173">
        <v>11722</v>
      </c>
      <c r="E59" s="173">
        <v>10959</v>
      </c>
      <c r="F59" s="404">
        <f t="shared" si="0"/>
        <v>0.5168202460208986</v>
      </c>
      <c r="G59" s="404">
        <f t="shared" si="0"/>
        <v>0.48317975397910146</v>
      </c>
      <c r="H59" s="404">
        <f t="shared" si="1"/>
        <v>0.57337116024261392</v>
      </c>
      <c r="I59" s="410">
        <f t="shared" si="1"/>
        <v>0.52583849143515182</v>
      </c>
    </row>
    <row r="60" spans="1:9" ht="12.75" customHeight="1">
      <c r="A60" s="531"/>
      <c r="B60" s="171" t="s">
        <v>181</v>
      </c>
      <c r="C60" s="172">
        <v>7897</v>
      </c>
      <c r="D60" s="173">
        <v>3876</v>
      </c>
      <c r="E60" s="173">
        <v>4021</v>
      </c>
      <c r="F60" s="404">
        <f t="shared" si="0"/>
        <v>0.49081929846777256</v>
      </c>
      <c r="G60" s="404">
        <f t="shared" si="0"/>
        <v>0.50918070153222739</v>
      </c>
      <c r="H60" s="404">
        <f t="shared" si="1"/>
        <v>0.1895910780669145</v>
      </c>
      <c r="I60" s="410">
        <f t="shared" si="1"/>
        <v>0.19293699918430018</v>
      </c>
    </row>
    <row r="61" spans="1:9" ht="12.75" customHeight="1">
      <c r="A61" s="531"/>
      <c r="B61" s="171" t="s">
        <v>182</v>
      </c>
      <c r="C61" s="172">
        <v>5094</v>
      </c>
      <c r="D61" s="173">
        <v>2415</v>
      </c>
      <c r="E61" s="173">
        <v>2679</v>
      </c>
      <c r="F61" s="404">
        <f t="shared" si="0"/>
        <v>0.47408716136631329</v>
      </c>
      <c r="G61" s="404">
        <f t="shared" si="0"/>
        <v>0.52591283863368665</v>
      </c>
      <c r="H61" s="404">
        <f t="shared" si="1"/>
        <v>0.11812756799060849</v>
      </c>
      <c r="I61" s="410">
        <f t="shared" si="1"/>
        <v>0.12854469555203685</v>
      </c>
    </row>
    <row r="62" spans="1:9" ht="12.75" customHeight="1">
      <c r="A62" s="531"/>
      <c r="B62" s="155" t="s">
        <v>183</v>
      </c>
      <c r="C62" s="175">
        <v>5613</v>
      </c>
      <c r="D62" s="175">
        <v>2431</v>
      </c>
      <c r="E62" s="175">
        <v>3182</v>
      </c>
      <c r="F62" s="406">
        <f t="shared" si="0"/>
        <v>0.43310172813112419</v>
      </c>
      <c r="G62" s="406">
        <f t="shared" si="0"/>
        <v>0.56689827186887587</v>
      </c>
      <c r="H62" s="406">
        <f t="shared" si="1"/>
        <v>0.11891019369986304</v>
      </c>
      <c r="I62" s="412">
        <f t="shared" si="1"/>
        <v>0.15267981382851112</v>
      </c>
    </row>
    <row r="63" spans="1:9" ht="12.75" customHeight="1">
      <c r="A63" s="531"/>
      <c r="B63" s="171" t="s">
        <v>184</v>
      </c>
      <c r="C63" s="172">
        <v>3311</v>
      </c>
      <c r="D63" s="173">
        <v>1479</v>
      </c>
      <c r="E63" s="173">
        <v>1832</v>
      </c>
      <c r="F63" s="404">
        <f t="shared" si="0"/>
        <v>0.44669284204167925</v>
      </c>
      <c r="G63" s="404">
        <f t="shared" si="0"/>
        <v>0.55330715795832075</v>
      </c>
      <c r="H63" s="404">
        <f t="shared" si="1"/>
        <v>7.2343963999217373E-2</v>
      </c>
      <c r="I63" s="410">
        <f t="shared" si="1"/>
        <v>8.7903651456264095E-2</v>
      </c>
    </row>
    <row r="64" spans="1:9" ht="12.75" customHeight="1">
      <c r="A64" s="531"/>
      <c r="B64" s="171" t="s">
        <v>185</v>
      </c>
      <c r="C64" s="172">
        <v>604</v>
      </c>
      <c r="D64" s="173">
        <v>255</v>
      </c>
      <c r="E64" s="173">
        <v>349</v>
      </c>
      <c r="F64" s="404">
        <f t="shared" si="0"/>
        <v>0.42218543046357615</v>
      </c>
      <c r="G64" s="404">
        <f t="shared" si="0"/>
        <v>0.57781456953642385</v>
      </c>
      <c r="H64" s="404">
        <f t="shared" si="1"/>
        <v>1.2473097241244374E-2</v>
      </c>
      <c r="I64" s="410">
        <f t="shared" si="1"/>
        <v>1.67458375317883E-2</v>
      </c>
    </row>
    <row r="65" spans="1:9" ht="12.75" customHeight="1">
      <c r="A65" s="531"/>
      <c r="B65" s="171" t="s">
        <v>186</v>
      </c>
      <c r="C65" s="172">
        <v>479</v>
      </c>
      <c r="D65" s="173">
        <v>195</v>
      </c>
      <c r="E65" s="173">
        <v>284</v>
      </c>
      <c r="F65" s="404">
        <f t="shared" si="0"/>
        <v>0.40709812108559501</v>
      </c>
      <c r="G65" s="404">
        <f t="shared" si="0"/>
        <v>0.59290187891440504</v>
      </c>
      <c r="H65" s="404">
        <f t="shared" si="1"/>
        <v>9.538250831539816E-3</v>
      </c>
      <c r="I65" s="410">
        <f t="shared" si="1"/>
        <v>1.3626985269420853E-2</v>
      </c>
    </row>
    <row r="66" spans="1:9" ht="12.75" customHeight="1">
      <c r="A66" s="531"/>
      <c r="B66" s="171" t="s">
        <v>187</v>
      </c>
      <c r="C66" s="172">
        <v>1219</v>
      </c>
      <c r="D66" s="173">
        <v>502</v>
      </c>
      <c r="E66" s="173">
        <v>717</v>
      </c>
      <c r="F66" s="404">
        <f t="shared" si="0"/>
        <v>0.41181296144380641</v>
      </c>
      <c r="G66" s="404">
        <f t="shared" si="0"/>
        <v>0.58818703855619359</v>
      </c>
      <c r="H66" s="404">
        <f t="shared" si="1"/>
        <v>2.4554881627861475E-2</v>
      </c>
      <c r="I66" s="410">
        <f t="shared" si="1"/>
        <v>3.4403339571037861E-2</v>
      </c>
    </row>
    <row r="67" spans="1:9">
      <c r="A67" s="530" t="s">
        <v>123</v>
      </c>
      <c r="B67" s="174" t="s">
        <v>77</v>
      </c>
      <c r="C67" s="174">
        <v>41285</v>
      </c>
      <c r="D67" s="174">
        <v>20444</v>
      </c>
      <c r="E67" s="174">
        <v>20841</v>
      </c>
      <c r="F67" s="405">
        <f t="shared" si="0"/>
        <v>0.49519195833837953</v>
      </c>
      <c r="G67" s="405">
        <f t="shared" si="0"/>
        <v>0.50480804166162041</v>
      </c>
      <c r="H67" s="405">
        <f t="shared" si="1"/>
        <v>1</v>
      </c>
      <c r="I67" s="411">
        <f t="shared" si="1"/>
        <v>1</v>
      </c>
    </row>
    <row r="68" spans="1:9">
      <c r="A68" s="531"/>
      <c r="B68" s="171" t="s">
        <v>124</v>
      </c>
      <c r="C68" s="172">
        <v>34691</v>
      </c>
      <c r="D68" s="173">
        <v>17467</v>
      </c>
      <c r="E68" s="173">
        <v>17224</v>
      </c>
      <c r="F68" s="404">
        <f t="shared" si="0"/>
        <v>0.50350234931250182</v>
      </c>
      <c r="G68" s="404">
        <f t="shared" si="0"/>
        <v>0.49649765068749818</v>
      </c>
      <c r="H68" s="404">
        <f t="shared" si="1"/>
        <v>0.85438270397182547</v>
      </c>
      <c r="I68" s="410">
        <f t="shared" si="1"/>
        <v>0.82644786718487595</v>
      </c>
    </row>
    <row r="69" spans="1:9">
      <c r="A69" s="531"/>
      <c r="B69" s="171" t="s">
        <v>125</v>
      </c>
      <c r="C69" s="172">
        <v>1864</v>
      </c>
      <c r="D69" s="173">
        <v>908</v>
      </c>
      <c r="E69" s="173">
        <v>956</v>
      </c>
      <c r="F69" s="404">
        <f t="shared" si="0"/>
        <v>0.48712446351931332</v>
      </c>
      <c r="G69" s="404">
        <f t="shared" si="0"/>
        <v>0.51287553648068673</v>
      </c>
      <c r="H69" s="404">
        <f t="shared" si="1"/>
        <v>4.4414009000195653E-2</v>
      </c>
      <c r="I69" s="410">
        <f t="shared" si="1"/>
        <v>4.5871119428050479E-2</v>
      </c>
    </row>
    <row r="70" spans="1:9" ht="13.5" thickBot="1">
      <c r="A70" s="532"/>
      <c r="B70" s="177" t="s">
        <v>126</v>
      </c>
      <c r="C70" s="178">
        <v>4730</v>
      </c>
      <c r="D70" s="178">
        <v>2069</v>
      </c>
      <c r="E70" s="179">
        <v>2661</v>
      </c>
      <c r="F70" s="407">
        <f t="shared" si="0"/>
        <v>0.43742071881606764</v>
      </c>
      <c r="G70" s="407">
        <f t="shared" si="0"/>
        <v>0.5625792811839323</v>
      </c>
      <c r="H70" s="407">
        <f t="shared" si="1"/>
        <v>0.10120328702797887</v>
      </c>
      <c r="I70" s="414">
        <f t="shared" si="1"/>
        <v>0.12768101338707355</v>
      </c>
    </row>
    <row r="71" spans="1:9" ht="13.5" thickTop="1"/>
  </sheetData>
  <mergeCells count="13">
    <mergeCell ref="H1:I1"/>
    <mergeCell ref="A3:I3"/>
    <mergeCell ref="A4:B5"/>
    <mergeCell ref="D4:E4"/>
    <mergeCell ref="F4:G4"/>
    <mergeCell ref="H4:I4"/>
    <mergeCell ref="A67:A70"/>
    <mergeCell ref="A7:A8"/>
    <mergeCell ref="A9:A17"/>
    <mergeCell ref="A18:A23"/>
    <mergeCell ref="A24:A46"/>
    <mergeCell ref="A47:A57"/>
    <mergeCell ref="A58:A66"/>
  </mergeCells>
  <hyperlinks>
    <hyperlink ref="H1" location="ÍNDICE!A1" display="VOLVER AL ÍNDICE"/>
  </hyperlink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showGridLines="0" workbookViewId="0">
      <pane xSplit="1" ySplit="6" topLeftCell="B13" activePane="bottomRight" state="frozen"/>
      <selection pane="topRight"/>
      <selection pane="bottomLeft"/>
      <selection pane="bottomRight" activeCell="B21" sqref="B21"/>
    </sheetView>
  </sheetViews>
  <sheetFormatPr baseColWidth="10" defaultColWidth="11.42578125" defaultRowHeight="15"/>
  <cols>
    <col min="1" max="1" width="11.42578125" style="188"/>
    <col min="2" max="2" width="12.42578125" style="188" bestFit="1" customWidth="1"/>
    <col min="3" max="16384" width="11.42578125" style="188"/>
  </cols>
  <sheetData>
    <row r="1" spans="1:19" customFormat="1" ht="60" customHeight="1">
      <c r="A1" s="186"/>
      <c r="E1" s="8"/>
      <c r="F1" s="8"/>
      <c r="G1" s="8"/>
      <c r="H1" s="8"/>
      <c r="I1" s="8"/>
      <c r="J1" s="8"/>
      <c r="K1" s="8"/>
      <c r="L1" s="8"/>
      <c r="M1" s="536" t="s">
        <v>1</v>
      </c>
      <c r="N1" s="536"/>
    </row>
    <row r="2" spans="1:19" ht="13.5" customHeight="1" thickBot="1">
      <c r="A2" s="187" t="s">
        <v>255</v>
      </c>
      <c r="P2"/>
      <c r="Q2"/>
      <c r="R2"/>
      <c r="S2"/>
    </row>
    <row r="3" spans="1:19" ht="24.95" customHeight="1" thickTop="1">
      <c r="A3" s="527" t="s">
        <v>259</v>
      </c>
      <c r="B3" s="517"/>
      <c r="C3" s="517"/>
      <c r="D3" s="517"/>
      <c r="E3" s="517"/>
      <c r="F3" s="517"/>
      <c r="G3" s="517"/>
      <c r="H3" s="517"/>
      <c r="I3" s="517"/>
      <c r="J3" s="517"/>
      <c r="K3" s="517"/>
      <c r="L3" s="517"/>
      <c r="M3" s="517"/>
      <c r="N3" s="537"/>
      <c r="P3"/>
      <c r="Q3"/>
      <c r="R3"/>
      <c r="S3"/>
    </row>
    <row r="4" spans="1:19" ht="24.95" customHeight="1" thickBot="1">
      <c r="A4" s="552" t="s">
        <v>2</v>
      </c>
      <c r="B4" s="555" t="s">
        <v>188</v>
      </c>
      <c r="C4" s="555"/>
      <c r="D4" s="555"/>
      <c r="E4" s="555"/>
      <c r="F4" s="556"/>
      <c r="G4" s="557" t="s">
        <v>189</v>
      </c>
      <c r="H4" s="558"/>
      <c r="I4" s="558"/>
      <c r="J4" s="558"/>
      <c r="K4" s="557" t="s">
        <v>190</v>
      </c>
      <c r="L4" s="558"/>
      <c r="M4" s="558"/>
      <c r="N4" s="559"/>
      <c r="P4"/>
      <c r="Q4"/>
      <c r="R4"/>
      <c r="S4"/>
    </row>
    <row r="5" spans="1:19" ht="15.75" thickBot="1">
      <c r="A5" s="553"/>
      <c r="B5" s="560" t="s">
        <v>77</v>
      </c>
      <c r="C5" s="549" t="s">
        <v>191</v>
      </c>
      <c r="D5" s="550"/>
      <c r="E5" s="549" t="s">
        <v>192</v>
      </c>
      <c r="F5" s="550"/>
      <c r="G5" s="549" t="s">
        <v>191</v>
      </c>
      <c r="H5" s="550"/>
      <c r="I5" s="549" t="s">
        <v>192</v>
      </c>
      <c r="J5" s="550"/>
      <c r="K5" s="549" t="s">
        <v>191</v>
      </c>
      <c r="L5" s="550"/>
      <c r="M5" s="549" t="s">
        <v>192</v>
      </c>
      <c r="N5" s="551"/>
      <c r="P5"/>
      <c r="Q5"/>
      <c r="R5"/>
      <c r="S5"/>
    </row>
    <row r="6" spans="1:19" ht="24">
      <c r="A6" s="554"/>
      <c r="B6" s="561"/>
      <c r="C6" s="142" t="s">
        <v>106</v>
      </c>
      <c r="D6" s="142" t="s">
        <v>193</v>
      </c>
      <c r="E6" s="142" t="s">
        <v>106</v>
      </c>
      <c r="F6" s="142" t="s">
        <v>193</v>
      </c>
      <c r="G6" s="142" t="s">
        <v>106</v>
      </c>
      <c r="H6" s="142" t="s">
        <v>193</v>
      </c>
      <c r="I6" s="142" t="s">
        <v>106</v>
      </c>
      <c r="J6" s="142" t="s">
        <v>193</v>
      </c>
      <c r="K6" s="142" t="s">
        <v>106</v>
      </c>
      <c r="L6" s="142" t="s">
        <v>193</v>
      </c>
      <c r="M6" s="142" t="s">
        <v>106</v>
      </c>
      <c r="N6" s="189" t="s">
        <v>193</v>
      </c>
      <c r="P6"/>
      <c r="Q6"/>
      <c r="R6"/>
      <c r="S6"/>
    </row>
    <row r="7" spans="1:19">
      <c r="A7" s="190">
        <v>40148</v>
      </c>
      <c r="B7" s="191">
        <f t="shared" ref="B7:B15" si="0">C7+E7</f>
        <v>108315</v>
      </c>
      <c r="C7" s="192">
        <v>49407</v>
      </c>
      <c r="D7" s="415">
        <f>C7/$B7</f>
        <v>0.45614180861376541</v>
      </c>
      <c r="E7" s="192">
        <v>58908</v>
      </c>
      <c r="F7" s="415">
        <f>E7/$B7</f>
        <v>0.54385819138623459</v>
      </c>
      <c r="G7" s="193">
        <v>28635</v>
      </c>
      <c r="H7" s="415">
        <f>G7/($G7+$I7)</f>
        <v>0.47214298669392735</v>
      </c>
      <c r="I7" s="192">
        <v>32014</v>
      </c>
      <c r="J7" s="415">
        <f>I7/($G7+$I7)</f>
        <v>0.5278570133060726</v>
      </c>
      <c r="K7" s="192">
        <v>20772</v>
      </c>
      <c r="L7" s="415">
        <f>K7/($K7+$M7)</f>
        <v>0.43578231863382705</v>
      </c>
      <c r="M7" s="192">
        <v>26894</v>
      </c>
      <c r="N7" s="416">
        <f>M7/($K7+$M7)</f>
        <v>0.56421768136617301</v>
      </c>
      <c r="P7"/>
      <c r="Q7"/>
      <c r="R7"/>
      <c r="S7"/>
    </row>
    <row r="8" spans="1:19">
      <c r="A8" s="190">
        <v>40513</v>
      </c>
      <c r="B8" s="191">
        <f t="shared" si="0"/>
        <v>100750</v>
      </c>
      <c r="C8" s="192">
        <v>46499</v>
      </c>
      <c r="D8" s="415">
        <f t="shared" ref="D8:D21" si="1">C8/$B8</f>
        <v>0.46152853598014887</v>
      </c>
      <c r="E8" s="192">
        <v>54251</v>
      </c>
      <c r="F8" s="418">
        <f t="shared" ref="F8:F21" si="2">E8/$B8</f>
        <v>0.53847146401985113</v>
      </c>
      <c r="G8" s="193">
        <v>25746</v>
      </c>
      <c r="H8" s="415">
        <f t="shared" ref="H8:H21" si="3">G8/($G8+$I8)</f>
        <v>0.48106280012705765</v>
      </c>
      <c r="I8" s="192">
        <v>27773</v>
      </c>
      <c r="J8" s="415">
        <f>I8/($G8+$I8)</f>
        <v>0.51893719987294229</v>
      </c>
      <c r="K8" s="192">
        <v>20753</v>
      </c>
      <c r="L8" s="415">
        <f t="shared" ref="L8:L21" si="4">K8/($K8+$M8)</f>
        <v>0.43939361859795473</v>
      </c>
      <c r="M8" s="192">
        <v>26478</v>
      </c>
      <c r="N8" s="416">
        <f t="shared" ref="N8:N21" si="5">M8/($K8+$M8)</f>
        <v>0.56060638140204522</v>
      </c>
      <c r="P8"/>
      <c r="Q8"/>
      <c r="R8"/>
      <c r="S8"/>
    </row>
    <row r="9" spans="1:19">
      <c r="A9" s="190">
        <v>40878</v>
      </c>
      <c r="B9" s="191">
        <f t="shared" si="0"/>
        <v>99567</v>
      </c>
      <c r="C9" s="192">
        <v>47427</v>
      </c>
      <c r="D9" s="415">
        <f t="shared" si="1"/>
        <v>0.47633251981078067</v>
      </c>
      <c r="E9" s="192">
        <v>52140</v>
      </c>
      <c r="F9" s="418">
        <f t="shared" si="2"/>
        <v>0.52366748018921927</v>
      </c>
      <c r="G9" s="193">
        <v>26001</v>
      </c>
      <c r="H9" s="415">
        <f t="shared" si="3"/>
        <v>0.4963159502176071</v>
      </c>
      <c r="I9" s="192">
        <v>26387</v>
      </c>
      <c r="J9" s="419">
        <f t="shared" ref="J9:J21" si="6">I9/($G9+$I9)</f>
        <v>0.5036840497823929</v>
      </c>
      <c r="K9" s="192">
        <v>21426</v>
      </c>
      <c r="L9" s="415">
        <f t="shared" si="4"/>
        <v>0.45414273299561247</v>
      </c>
      <c r="M9" s="192">
        <v>25753</v>
      </c>
      <c r="N9" s="416">
        <f t="shared" si="5"/>
        <v>0.54585726700438753</v>
      </c>
      <c r="P9"/>
      <c r="Q9"/>
      <c r="R9"/>
      <c r="S9"/>
    </row>
    <row r="10" spans="1:19">
      <c r="A10" s="190">
        <v>41244</v>
      </c>
      <c r="B10" s="191">
        <f t="shared" si="0"/>
        <v>101660</v>
      </c>
      <c r="C10" s="192">
        <v>47077</v>
      </c>
      <c r="D10" s="415">
        <f t="shared" si="1"/>
        <v>0.46308282510328547</v>
      </c>
      <c r="E10" s="192">
        <v>54583</v>
      </c>
      <c r="F10" s="418">
        <f t="shared" si="2"/>
        <v>0.53691717489671453</v>
      </c>
      <c r="G10" s="193">
        <v>25388</v>
      </c>
      <c r="H10" s="415">
        <f t="shared" si="3"/>
        <v>0.48202927718392224</v>
      </c>
      <c r="I10" s="192">
        <v>27281</v>
      </c>
      <c r="J10" s="419">
        <f t="shared" si="6"/>
        <v>0.51797072281607781</v>
      </c>
      <c r="K10" s="192">
        <v>21689</v>
      </c>
      <c r="L10" s="415">
        <f t="shared" si="4"/>
        <v>0.4427139678716499</v>
      </c>
      <c r="M10" s="192">
        <v>27302</v>
      </c>
      <c r="N10" s="416">
        <f t="shared" si="5"/>
        <v>0.55728603212835015</v>
      </c>
      <c r="P10"/>
      <c r="Q10"/>
      <c r="R10"/>
      <c r="S10"/>
    </row>
    <row r="11" spans="1:19">
      <c r="A11" s="190">
        <v>41609</v>
      </c>
      <c r="B11" s="191">
        <f t="shared" si="0"/>
        <v>89494</v>
      </c>
      <c r="C11" s="192">
        <v>41541</v>
      </c>
      <c r="D11" s="415">
        <f t="shared" si="1"/>
        <v>0.46417636936554407</v>
      </c>
      <c r="E11" s="192">
        <v>47953</v>
      </c>
      <c r="F11" s="418">
        <f t="shared" si="2"/>
        <v>0.53582363063445593</v>
      </c>
      <c r="G11" s="193">
        <v>22335</v>
      </c>
      <c r="H11" s="415">
        <f t="shared" si="3"/>
        <v>0.48444820406038519</v>
      </c>
      <c r="I11" s="192">
        <v>23769</v>
      </c>
      <c r="J11" s="419">
        <f t="shared" si="6"/>
        <v>0.51555179593961475</v>
      </c>
      <c r="K11" s="192">
        <v>19206</v>
      </c>
      <c r="L11" s="415">
        <f t="shared" si="4"/>
        <v>0.44263655220096798</v>
      </c>
      <c r="M11" s="192">
        <v>24184</v>
      </c>
      <c r="N11" s="416">
        <f t="shared" si="5"/>
        <v>0.55736344779903202</v>
      </c>
      <c r="P11"/>
      <c r="Q11"/>
      <c r="R11"/>
      <c r="S11"/>
    </row>
    <row r="12" spans="1:19">
      <c r="A12" s="190">
        <v>41974</v>
      </c>
      <c r="B12" s="191">
        <f t="shared" si="0"/>
        <v>78939</v>
      </c>
      <c r="C12" s="192">
        <v>37542</v>
      </c>
      <c r="D12" s="415">
        <f t="shared" si="1"/>
        <v>0.47558241173564397</v>
      </c>
      <c r="E12" s="192">
        <v>41397</v>
      </c>
      <c r="F12" s="418">
        <f t="shared" si="2"/>
        <v>0.52441758826435603</v>
      </c>
      <c r="G12" s="193">
        <v>20293</v>
      </c>
      <c r="H12" s="415">
        <f t="shared" si="3"/>
        <v>0.50465035312841933</v>
      </c>
      <c r="I12" s="192">
        <v>19919</v>
      </c>
      <c r="J12" s="419">
        <f t="shared" si="6"/>
        <v>0.49534964687158062</v>
      </c>
      <c r="K12" s="192">
        <v>17249</v>
      </c>
      <c r="L12" s="415">
        <f t="shared" si="4"/>
        <v>0.44539985023368711</v>
      </c>
      <c r="M12" s="192">
        <v>21478</v>
      </c>
      <c r="N12" s="416">
        <f t="shared" si="5"/>
        <v>0.55460014976631289</v>
      </c>
      <c r="P12"/>
      <c r="Q12"/>
      <c r="R12"/>
      <c r="S12"/>
    </row>
    <row r="13" spans="1:19">
      <c r="A13" s="190">
        <v>42339</v>
      </c>
      <c r="B13" s="191">
        <f t="shared" si="0"/>
        <v>69140</v>
      </c>
      <c r="C13" s="192">
        <v>32803</v>
      </c>
      <c r="D13" s="415">
        <f t="shared" si="1"/>
        <v>0.47444315880821519</v>
      </c>
      <c r="E13" s="192">
        <v>36337</v>
      </c>
      <c r="F13" s="418">
        <f t="shared" si="2"/>
        <v>0.52555684119178481</v>
      </c>
      <c r="G13" s="193">
        <v>17501</v>
      </c>
      <c r="H13" s="415">
        <f t="shared" si="3"/>
        <v>0.50980220804567566</v>
      </c>
      <c r="I13" s="192">
        <v>16828</v>
      </c>
      <c r="J13" s="419">
        <f t="shared" si="6"/>
        <v>0.49019779195432434</v>
      </c>
      <c r="K13" s="192">
        <v>15302</v>
      </c>
      <c r="L13" s="415">
        <f t="shared" si="4"/>
        <v>0.43957369796903278</v>
      </c>
      <c r="M13" s="192">
        <v>19509</v>
      </c>
      <c r="N13" s="416">
        <f t="shared" si="5"/>
        <v>0.56042630203096722</v>
      </c>
      <c r="P13"/>
      <c r="Q13"/>
      <c r="R13"/>
      <c r="S13"/>
    </row>
    <row r="14" spans="1:19">
      <c r="A14" s="190">
        <v>42705</v>
      </c>
      <c r="B14" s="191">
        <f t="shared" si="0"/>
        <v>60081</v>
      </c>
      <c r="C14" s="192">
        <v>27900</v>
      </c>
      <c r="D14" s="415">
        <f t="shared" si="1"/>
        <v>0.46437309631996804</v>
      </c>
      <c r="E14" s="192">
        <v>32181</v>
      </c>
      <c r="F14" s="418">
        <f t="shared" si="2"/>
        <v>0.53562690368003196</v>
      </c>
      <c r="G14" s="193">
        <v>14879</v>
      </c>
      <c r="H14" s="415">
        <f t="shared" si="3"/>
        <v>0.50416779615071838</v>
      </c>
      <c r="I14" s="192">
        <v>14633</v>
      </c>
      <c r="J14" s="419">
        <f t="shared" si="6"/>
        <v>0.49583220384928167</v>
      </c>
      <c r="K14" s="192">
        <v>13021</v>
      </c>
      <c r="L14" s="415">
        <f t="shared" si="4"/>
        <v>0.4259543982465897</v>
      </c>
      <c r="M14" s="192">
        <v>17548</v>
      </c>
      <c r="N14" s="416">
        <f t="shared" si="5"/>
        <v>0.57404560175341035</v>
      </c>
      <c r="P14"/>
      <c r="Q14"/>
      <c r="R14"/>
      <c r="S14"/>
    </row>
    <row r="15" spans="1:19">
      <c r="A15" s="190">
        <v>43070</v>
      </c>
      <c r="B15" s="191">
        <f t="shared" si="0"/>
        <v>55568</v>
      </c>
      <c r="C15" s="192">
        <v>26119</v>
      </c>
      <c r="D15" s="415">
        <f t="shared" si="1"/>
        <v>0.47003671177656203</v>
      </c>
      <c r="E15" s="192">
        <v>29449</v>
      </c>
      <c r="F15" s="418">
        <f t="shared" si="2"/>
        <v>0.52996328822343797</v>
      </c>
      <c r="G15" s="193">
        <v>13628</v>
      </c>
      <c r="H15" s="415">
        <f t="shared" si="3"/>
        <v>0.50625951929863666</v>
      </c>
      <c r="I15" s="192">
        <v>13291</v>
      </c>
      <c r="J15" s="419">
        <f t="shared" si="6"/>
        <v>0.49374048070136334</v>
      </c>
      <c r="K15" s="192">
        <v>12491</v>
      </c>
      <c r="L15" s="415">
        <f t="shared" si="4"/>
        <v>0.43600125658836258</v>
      </c>
      <c r="M15" s="192">
        <v>16158</v>
      </c>
      <c r="N15" s="416">
        <f t="shared" si="5"/>
        <v>0.56399874341163736</v>
      </c>
      <c r="P15"/>
      <c r="Q15"/>
      <c r="R15"/>
      <c r="S15"/>
    </row>
    <row r="16" spans="1:19">
      <c r="A16" s="190">
        <v>43435</v>
      </c>
      <c r="B16" s="191">
        <v>51988</v>
      </c>
      <c r="C16" s="192">
        <v>24833</v>
      </c>
      <c r="D16" s="415">
        <f t="shared" si="1"/>
        <v>0.47766792336693081</v>
      </c>
      <c r="E16" s="192">
        <v>27155</v>
      </c>
      <c r="F16" s="418">
        <f t="shared" si="2"/>
        <v>0.52233207663306913</v>
      </c>
      <c r="G16" s="193">
        <v>12887</v>
      </c>
      <c r="H16" s="415">
        <f t="shared" si="3"/>
        <v>0.51715558409245954</v>
      </c>
      <c r="I16" s="192">
        <v>12032</v>
      </c>
      <c r="J16" s="419">
        <f t="shared" si="6"/>
        <v>0.48284441590754046</v>
      </c>
      <c r="K16" s="192">
        <v>11946</v>
      </c>
      <c r="L16" s="415">
        <f t="shared" si="4"/>
        <v>0.4413166352654328</v>
      </c>
      <c r="M16" s="192">
        <v>15123</v>
      </c>
      <c r="N16" s="416">
        <f t="shared" si="5"/>
        <v>0.55868336473456726</v>
      </c>
      <c r="P16"/>
      <c r="Q16"/>
      <c r="R16"/>
      <c r="S16"/>
    </row>
    <row r="17" spans="1:27">
      <c r="A17" s="190">
        <v>43800</v>
      </c>
      <c r="B17" s="191">
        <v>52199</v>
      </c>
      <c r="C17" s="192">
        <v>25075</v>
      </c>
      <c r="D17" s="415">
        <f t="shared" si="1"/>
        <v>0.48037318722580891</v>
      </c>
      <c r="E17" s="192">
        <v>27124</v>
      </c>
      <c r="F17" s="418">
        <f t="shared" si="2"/>
        <v>0.51962681277419109</v>
      </c>
      <c r="G17" s="193">
        <v>13141</v>
      </c>
      <c r="H17" s="415">
        <f t="shared" si="3"/>
        <v>0.51689415096566105</v>
      </c>
      <c r="I17" s="192">
        <v>12282</v>
      </c>
      <c r="J17" s="419">
        <f t="shared" si="6"/>
        <v>0.48310584903433901</v>
      </c>
      <c r="K17" s="192">
        <v>11934</v>
      </c>
      <c r="L17" s="415">
        <f t="shared" si="4"/>
        <v>0.44569763967732295</v>
      </c>
      <c r="M17" s="192">
        <v>14842</v>
      </c>
      <c r="N17" s="416">
        <f t="shared" si="5"/>
        <v>0.55430236032267699</v>
      </c>
      <c r="P17"/>
      <c r="Q17"/>
      <c r="R17"/>
      <c r="S17"/>
    </row>
    <row r="18" spans="1:27">
      <c r="A18" s="190">
        <v>44166</v>
      </c>
      <c r="B18" s="191">
        <f>+C18+E18</f>
        <v>77455</v>
      </c>
      <c r="C18" s="192">
        <v>38627</v>
      </c>
      <c r="D18" s="415">
        <f t="shared" si="1"/>
        <v>0.49870247240333099</v>
      </c>
      <c r="E18" s="192">
        <v>38828</v>
      </c>
      <c r="F18" s="418">
        <f t="shared" si="2"/>
        <v>0.50129752759666901</v>
      </c>
      <c r="G18" s="193">
        <v>19926</v>
      </c>
      <c r="H18" s="415">
        <f t="shared" si="3"/>
        <v>0.52756155679110406</v>
      </c>
      <c r="I18" s="192">
        <v>17844</v>
      </c>
      <c r="J18" s="419">
        <f t="shared" si="6"/>
        <v>0.47243844320889594</v>
      </c>
      <c r="K18" s="192">
        <v>18701</v>
      </c>
      <c r="L18" s="415">
        <f t="shared" si="4"/>
        <v>0.47123598336903111</v>
      </c>
      <c r="M18" s="192">
        <v>20984</v>
      </c>
      <c r="N18" s="416">
        <f t="shared" si="5"/>
        <v>0.52876401663096884</v>
      </c>
      <c r="P18"/>
      <c r="Q18" s="296"/>
      <c r="R18"/>
      <c r="S18"/>
    </row>
    <row r="19" spans="1:27">
      <c r="A19" s="190">
        <v>44531</v>
      </c>
      <c r="B19" s="191">
        <v>53600</v>
      </c>
      <c r="C19" s="192">
        <v>25519</v>
      </c>
      <c r="D19" s="415">
        <f t="shared" si="1"/>
        <v>0.47610074626865673</v>
      </c>
      <c r="E19" s="192">
        <v>28081</v>
      </c>
      <c r="F19" s="418">
        <f t="shared" si="2"/>
        <v>0.52389925373134327</v>
      </c>
      <c r="G19" s="193">
        <v>13217</v>
      </c>
      <c r="H19" s="415">
        <f t="shared" si="3"/>
        <v>0.51244571960297769</v>
      </c>
      <c r="I19" s="192">
        <v>12575</v>
      </c>
      <c r="J19" s="419">
        <f t="shared" si="6"/>
        <v>0.48755428039702231</v>
      </c>
      <c r="K19" s="192">
        <v>12302</v>
      </c>
      <c r="L19" s="415">
        <f t="shared" si="4"/>
        <v>0.44239067894131184</v>
      </c>
      <c r="M19" s="192">
        <v>15506</v>
      </c>
      <c r="N19" s="416">
        <f t="shared" si="5"/>
        <v>0.5576093210586881</v>
      </c>
      <c r="P19"/>
      <c r="Q19" s="296"/>
      <c r="R19"/>
      <c r="S19"/>
    </row>
    <row r="20" spans="1:27">
      <c r="A20" s="190">
        <v>44896</v>
      </c>
      <c r="B20" s="191">
        <v>38912</v>
      </c>
      <c r="C20" s="192">
        <v>18082</v>
      </c>
      <c r="D20" s="415">
        <f t="shared" ref="D20" si="7">C20/$B20</f>
        <v>0.46468955592105265</v>
      </c>
      <c r="E20" s="192">
        <v>20830</v>
      </c>
      <c r="F20" s="418">
        <f t="shared" ref="F20" si="8">E20/$B20</f>
        <v>0.53531044407894735</v>
      </c>
      <c r="G20" s="193">
        <v>9462</v>
      </c>
      <c r="H20" s="415">
        <f t="shared" ref="H20" si="9">G20/($G20+$I20)</f>
        <v>0.50273630519101009</v>
      </c>
      <c r="I20" s="192">
        <v>9359</v>
      </c>
      <c r="J20" s="419">
        <f t="shared" ref="J20" si="10">I20/($G20+$I20)</f>
        <v>0.49726369480898996</v>
      </c>
      <c r="K20" s="192">
        <v>8620</v>
      </c>
      <c r="L20" s="415">
        <f t="shared" ref="L20" si="11">K20/($K20+$M20)</f>
        <v>0.35729088949680843</v>
      </c>
      <c r="M20" s="192">
        <v>15506</v>
      </c>
      <c r="N20" s="432">
        <f t="shared" ref="N20" si="12">M20/($K20+$M20)</f>
        <v>0.64270911050319157</v>
      </c>
      <c r="P20"/>
      <c r="Q20" s="296"/>
      <c r="R20"/>
      <c r="S20"/>
    </row>
    <row r="21" spans="1:27" customFormat="1" ht="13.5" thickBot="1">
      <c r="A21" s="190">
        <v>45261</v>
      </c>
      <c r="B21" s="493">
        <v>41285</v>
      </c>
      <c r="C21" s="194">
        <v>19592</v>
      </c>
      <c r="D21" s="417">
        <f t="shared" si="1"/>
        <v>0.4745549230955553</v>
      </c>
      <c r="E21" s="194">
        <v>21693</v>
      </c>
      <c r="F21" s="417">
        <f t="shared" si="2"/>
        <v>0.52544507690444475</v>
      </c>
      <c r="G21" s="195">
        <v>10411</v>
      </c>
      <c r="H21" s="421">
        <f t="shared" si="3"/>
        <v>0.50924476619056935</v>
      </c>
      <c r="I21" s="194">
        <v>10033</v>
      </c>
      <c r="J21" s="420">
        <f t="shared" si="6"/>
        <v>0.49075523380943065</v>
      </c>
      <c r="K21" s="195">
        <v>9181</v>
      </c>
      <c r="L21" s="421">
        <f t="shared" si="4"/>
        <v>0.44052588647377766</v>
      </c>
      <c r="M21" s="194">
        <v>11660</v>
      </c>
      <c r="N21" s="422">
        <f t="shared" si="5"/>
        <v>0.55947411352622234</v>
      </c>
    </row>
    <row r="22" spans="1:27" customFormat="1" ht="13.5" thickTop="1">
      <c r="R22" s="311"/>
    </row>
    <row r="23" spans="1:27" customFormat="1" ht="12.75">
      <c r="B23" s="296"/>
      <c r="F23" s="296"/>
      <c r="G23" s="296"/>
      <c r="H23" s="296"/>
      <c r="J23" s="311"/>
      <c r="K23" s="296"/>
      <c r="L23" s="296"/>
      <c r="N23" s="296"/>
      <c r="Q23" s="296"/>
    </row>
    <row r="24" spans="1:27" customFormat="1" ht="12.75">
      <c r="M24" s="311"/>
      <c r="N24" s="311"/>
    </row>
    <row r="25" spans="1:27" customFormat="1" ht="12.75">
      <c r="E25" s="311"/>
      <c r="N25" s="295"/>
    </row>
    <row r="26" spans="1:27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27">
      <c r="A27"/>
      <c r="B27"/>
      <c r="C27"/>
      <c r="D27"/>
      <c r="E27"/>
      <c r="F27"/>
      <c r="G27"/>
      <c r="H27"/>
      <c r="I27"/>
      <c r="J27"/>
      <c r="K27"/>
      <c r="L27" s="331"/>
      <c r="M27"/>
      <c r="N27" s="296"/>
      <c r="O27" s="311"/>
      <c r="P27"/>
      <c r="Q27"/>
      <c r="R27"/>
      <c r="S27"/>
    </row>
    <row r="28" spans="1:27">
      <c r="A28"/>
      <c r="B28"/>
      <c r="C28"/>
      <c r="D28"/>
      <c r="E28"/>
      <c r="F28"/>
      <c r="G28"/>
      <c r="H28"/>
      <c r="I28" s="311"/>
      <c r="J28" s="311"/>
      <c r="K28"/>
      <c r="L28"/>
      <c r="M28"/>
      <c r="N28"/>
      <c r="O28"/>
      <c r="P28"/>
      <c r="Q28"/>
      <c r="R28"/>
      <c r="S28"/>
      <c r="T28" s="196"/>
      <c r="U28" s="197"/>
      <c r="V28" s="196"/>
      <c r="W28" s="198"/>
      <c r="X28" s="196"/>
      <c r="Y28" s="198"/>
      <c r="Z28" s="196"/>
      <c r="AA28" s="199"/>
    </row>
    <row r="29" spans="1:27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 s="311"/>
      <c r="P29"/>
      <c r="Q29"/>
      <c r="R29"/>
      <c r="S29"/>
      <c r="T29" s="200"/>
      <c r="U29" s="201"/>
      <c r="V29" s="200"/>
      <c r="W29" s="202"/>
      <c r="X29" s="200"/>
      <c r="Y29" s="202"/>
      <c r="Z29" s="200"/>
      <c r="AA29" s="203"/>
    </row>
    <row r="30" spans="1:27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 s="311"/>
      <c r="R30"/>
      <c r="S30"/>
      <c r="T30" s="204"/>
      <c r="U30" s="204"/>
      <c r="V30" s="204"/>
      <c r="W30" s="204"/>
      <c r="X30" s="204"/>
      <c r="Y30" s="204"/>
      <c r="Z30" s="204"/>
      <c r="AA30" s="204"/>
    </row>
    <row r="31" spans="1:27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27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1:17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1:17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1:17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1:17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1:17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1:17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1:17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</row>
  </sheetData>
  <mergeCells count="13">
    <mergeCell ref="I5:J5"/>
    <mergeCell ref="K5:L5"/>
    <mergeCell ref="M5:N5"/>
    <mergeCell ref="M1:N1"/>
    <mergeCell ref="A3:N3"/>
    <mergeCell ref="A4:A6"/>
    <mergeCell ref="B4:F4"/>
    <mergeCell ref="G4:J4"/>
    <mergeCell ref="K4:N4"/>
    <mergeCell ref="B5:B6"/>
    <mergeCell ref="C5:D5"/>
    <mergeCell ref="E5:F5"/>
    <mergeCell ref="G5:H5"/>
  </mergeCells>
  <hyperlinks>
    <hyperlink ref="M1" location="ÍNDICE!A1" display="VOLVER AL ÍNDICE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0"/>
  <sheetViews>
    <sheetView showGridLines="0" workbookViewId="0">
      <pane xSplit="1" ySplit="6" topLeftCell="B181" activePane="bottomRight" state="frozen"/>
      <selection pane="topRight"/>
      <selection pane="bottomLeft"/>
      <selection pane="bottomRight" activeCell="L1" sqref="L1:M1"/>
    </sheetView>
  </sheetViews>
  <sheetFormatPr baseColWidth="10" defaultColWidth="11.42578125" defaultRowHeight="15"/>
  <cols>
    <col min="1" max="1" width="11.42578125" style="188"/>
    <col min="2" max="2" width="11.42578125" style="211"/>
    <col min="3" max="3" width="11.42578125" style="188"/>
    <col min="4" max="4" width="11.42578125" style="211"/>
    <col min="5" max="5" width="11.42578125" style="188"/>
    <col min="6" max="6" width="11.42578125" style="211"/>
    <col min="7" max="7" width="11.42578125" style="188"/>
    <col min="8" max="8" width="11.42578125" style="211"/>
    <col min="9" max="9" width="11.42578125" style="188"/>
    <col min="10" max="10" width="11.42578125" style="211"/>
    <col min="11" max="11" width="11.42578125" style="188"/>
    <col min="12" max="12" width="11.42578125" style="211"/>
    <col min="13" max="16384" width="11.42578125" style="188"/>
  </cols>
  <sheetData>
    <row r="1" spans="1:22" customFormat="1" ht="60" customHeight="1">
      <c r="A1" s="186"/>
      <c r="E1" s="8"/>
      <c r="F1" s="8"/>
      <c r="G1" s="8"/>
      <c r="H1" s="8"/>
      <c r="I1" s="8"/>
      <c r="J1" s="8"/>
      <c r="K1" s="8"/>
      <c r="L1" s="536" t="s">
        <v>1</v>
      </c>
      <c r="M1" s="536"/>
    </row>
    <row r="2" spans="1:22" s="205" customFormat="1" ht="13.5" customHeight="1" thickBot="1">
      <c r="A2" s="205" t="s">
        <v>255</v>
      </c>
      <c r="B2" s="206"/>
      <c r="D2" s="206"/>
      <c r="F2" s="206"/>
      <c r="H2" s="206"/>
      <c r="J2" s="206"/>
      <c r="L2" s="206"/>
    </row>
    <row r="3" spans="1:22" ht="24.95" customHeight="1" thickTop="1">
      <c r="A3" s="527" t="s">
        <v>271</v>
      </c>
      <c r="B3" s="517"/>
      <c r="C3" s="517"/>
      <c r="D3" s="517"/>
      <c r="E3" s="517"/>
      <c r="F3" s="517"/>
      <c r="G3" s="517"/>
      <c r="H3" s="517"/>
      <c r="I3" s="517"/>
      <c r="J3" s="517"/>
      <c r="K3" s="517"/>
      <c r="L3" s="517"/>
      <c r="M3" s="537"/>
    </row>
    <row r="4" spans="1:22" ht="15.75" thickBot="1">
      <c r="A4" s="552" t="s">
        <v>2</v>
      </c>
      <c r="B4" s="562" t="s">
        <v>194</v>
      </c>
      <c r="C4" s="563"/>
      <c r="D4" s="563"/>
      <c r="E4" s="563"/>
      <c r="F4" s="563"/>
      <c r="G4" s="563"/>
      <c r="H4" s="562" t="s">
        <v>195</v>
      </c>
      <c r="I4" s="563"/>
      <c r="J4" s="563"/>
      <c r="K4" s="563"/>
      <c r="L4" s="563"/>
      <c r="M4" s="564"/>
      <c r="O4"/>
      <c r="P4"/>
      <c r="Q4"/>
      <c r="R4"/>
      <c r="S4"/>
      <c r="T4"/>
      <c r="U4"/>
      <c r="V4"/>
    </row>
    <row r="5" spans="1:22" ht="15.75" thickBot="1">
      <c r="A5" s="553"/>
      <c r="B5" s="549" t="s">
        <v>77</v>
      </c>
      <c r="C5" s="550"/>
      <c r="D5" s="549" t="s">
        <v>189</v>
      </c>
      <c r="E5" s="550"/>
      <c r="F5" s="549" t="s">
        <v>190</v>
      </c>
      <c r="G5" s="550"/>
      <c r="H5" s="549" t="s">
        <v>77</v>
      </c>
      <c r="I5" s="550"/>
      <c r="J5" s="549" t="s">
        <v>189</v>
      </c>
      <c r="K5" s="550"/>
      <c r="L5" s="549" t="s">
        <v>190</v>
      </c>
      <c r="M5" s="551"/>
      <c r="O5"/>
      <c r="P5"/>
      <c r="Q5"/>
      <c r="R5"/>
      <c r="S5"/>
      <c r="T5"/>
      <c r="U5"/>
      <c r="V5"/>
    </row>
    <row r="6" spans="1:22" ht="24">
      <c r="A6" s="554"/>
      <c r="B6" s="207" t="s">
        <v>106</v>
      </c>
      <c r="C6" s="207" t="s">
        <v>193</v>
      </c>
      <c r="D6" s="207" t="s">
        <v>106</v>
      </c>
      <c r="E6" s="207" t="s">
        <v>193</v>
      </c>
      <c r="F6" s="207" t="s">
        <v>106</v>
      </c>
      <c r="G6" s="207" t="s">
        <v>193</v>
      </c>
      <c r="H6" s="207" t="s">
        <v>106</v>
      </c>
      <c r="I6" s="207" t="s">
        <v>193</v>
      </c>
      <c r="J6" s="207" t="s">
        <v>106</v>
      </c>
      <c r="K6" s="207" t="s">
        <v>193</v>
      </c>
      <c r="L6" s="207" t="s">
        <v>106</v>
      </c>
      <c r="M6" s="208" t="s">
        <v>193</v>
      </c>
    </row>
    <row r="7" spans="1:22">
      <c r="A7" s="209">
        <v>39814</v>
      </c>
      <c r="B7" s="423">
        <v>28443</v>
      </c>
      <c r="C7" s="433">
        <f>B7/$B7</f>
        <v>1</v>
      </c>
      <c r="D7" s="424">
        <v>14483</v>
      </c>
      <c r="E7" s="433">
        <f>D7/$B7</f>
        <v>0.50919382624898923</v>
      </c>
      <c r="F7" s="424">
        <v>13960</v>
      </c>
      <c r="G7" s="433">
        <f>F7/$B7</f>
        <v>0.49080617375101077</v>
      </c>
      <c r="H7" s="424">
        <v>94574</v>
      </c>
      <c r="I7" s="430">
        <f>H7/$H7</f>
        <v>1</v>
      </c>
      <c r="J7" s="424">
        <v>54156</v>
      </c>
      <c r="K7" s="430">
        <f>J7/$H7</f>
        <v>0.57263095565377375</v>
      </c>
      <c r="L7" s="425">
        <v>40418</v>
      </c>
      <c r="M7" s="432">
        <f>L7/$H7</f>
        <v>0.42736904434622625</v>
      </c>
    </row>
    <row r="8" spans="1:22">
      <c r="A8" s="210">
        <v>39845</v>
      </c>
      <c r="B8" s="426">
        <v>30486</v>
      </c>
      <c r="C8" s="433">
        <f t="shared" ref="C8:C71" si="0">B8/$B8</f>
        <v>1</v>
      </c>
      <c r="D8" s="427">
        <v>15874</v>
      </c>
      <c r="E8" s="430">
        <f t="shared" ref="E8:E71" si="1">D8/$B8</f>
        <v>0.52069802532309917</v>
      </c>
      <c r="F8" s="427">
        <v>14612</v>
      </c>
      <c r="G8" s="430">
        <f t="shared" ref="G8:G71" si="2">F8/$B8</f>
        <v>0.47930197467690089</v>
      </c>
      <c r="H8" s="427">
        <v>100305</v>
      </c>
      <c r="I8" s="430">
        <f t="shared" ref="I8:I71" si="3">H8/$H8</f>
        <v>1</v>
      </c>
      <c r="J8" s="427">
        <v>56954</v>
      </c>
      <c r="K8" s="430">
        <f t="shared" ref="K8:K71" si="4">J8/$H8</f>
        <v>0.56780818503564134</v>
      </c>
      <c r="L8" s="428">
        <v>43351</v>
      </c>
      <c r="M8" s="432">
        <f t="shared" ref="M8:M71" si="5">L8/$H8</f>
        <v>0.43219181496435871</v>
      </c>
    </row>
    <row r="9" spans="1:22">
      <c r="A9" s="210">
        <v>39873</v>
      </c>
      <c r="B9" s="426">
        <v>30005</v>
      </c>
      <c r="C9" s="433">
        <f t="shared" si="0"/>
        <v>1</v>
      </c>
      <c r="D9" s="427">
        <v>15898</v>
      </c>
      <c r="E9" s="430">
        <f t="shared" si="1"/>
        <v>0.52984502582902848</v>
      </c>
      <c r="F9" s="427">
        <v>14107</v>
      </c>
      <c r="G9" s="430">
        <f t="shared" si="2"/>
        <v>0.47015497417097152</v>
      </c>
      <c r="H9" s="427">
        <v>105695</v>
      </c>
      <c r="I9" s="430">
        <f t="shared" si="3"/>
        <v>1</v>
      </c>
      <c r="J9" s="427">
        <v>59990</v>
      </c>
      <c r="K9" s="430">
        <f t="shared" si="4"/>
        <v>0.56757651733762238</v>
      </c>
      <c r="L9" s="428">
        <v>45705</v>
      </c>
      <c r="M9" s="432">
        <f t="shared" si="5"/>
        <v>0.43242348266237762</v>
      </c>
    </row>
    <row r="10" spans="1:22">
      <c r="A10" s="210">
        <v>39904</v>
      </c>
      <c r="B10" s="426">
        <v>28303</v>
      </c>
      <c r="C10" s="433">
        <f t="shared" si="0"/>
        <v>1</v>
      </c>
      <c r="D10" s="427">
        <v>15063</v>
      </c>
      <c r="E10" s="430">
        <f t="shared" si="1"/>
        <v>0.53220506660071365</v>
      </c>
      <c r="F10" s="427">
        <v>13240</v>
      </c>
      <c r="G10" s="430">
        <f t="shared" si="2"/>
        <v>0.46779493339928629</v>
      </c>
      <c r="H10" s="427">
        <v>107091</v>
      </c>
      <c r="I10" s="430">
        <f t="shared" si="3"/>
        <v>1</v>
      </c>
      <c r="J10" s="427">
        <v>60598</v>
      </c>
      <c r="K10" s="430">
        <f t="shared" si="4"/>
        <v>0.56585520725364413</v>
      </c>
      <c r="L10" s="428">
        <v>46493</v>
      </c>
      <c r="M10" s="432">
        <f t="shared" si="5"/>
        <v>0.43414479274635592</v>
      </c>
    </row>
    <row r="11" spans="1:22">
      <c r="A11" s="210">
        <v>39934</v>
      </c>
      <c r="B11" s="426">
        <v>26938</v>
      </c>
      <c r="C11" s="433">
        <f t="shared" si="0"/>
        <v>1</v>
      </c>
      <c r="D11" s="427">
        <v>14193</v>
      </c>
      <c r="E11" s="430">
        <f t="shared" si="1"/>
        <v>0.52687653129408274</v>
      </c>
      <c r="F11" s="427">
        <v>12745</v>
      </c>
      <c r="G11" s="430">
        <f t="shared" si="2"/>
        <v>0.47312346870591732</v>
      </c>
      <c r="H11" s="427">
        <v>105965</v>
      </c>
      <c r="I11" s="430">
        <f t="shared" si="3"/>
        <v>1</v>
      </c>
      <c r="J11" s="427">
        <v>59925</v>
      </c>
      <c r="K11" s="430">
        <f t="shared" si="4"/>
        <v>0.56551691596281795</v>
      </c>
      <c r="L11" s="428">
        <v>46040</v>
      </c>
      <c r="M11" s="432">
        <f t="shared" si="5"/>
        <v>0.43448308403718211</v>
      </c>
    </row>
    <row r="12" spans="1:22">
      <c r="A12" s="210">
        <v>39965</v>
      </c>
      <c r="B12" s="426">
        <v>29755</v>
      </c>
      <c r="C12" s="433">
        <f t="shared" si="0"/>
        <v>1</v>
      </c>
      <c r="D12" s="427">
        <v>15357</v>
      </c>
      <c r="E12" s="430">
        <f t="shared" si="1"/>
        <v>0.51611493866577041</v>
      </c>
      <c r="F12" s="427">
        <v>14398</v>
      </c>
      <c r="G12" s="430">
        <f t="shared" si="2"/>
        <v>0.48388506133422954</v>
      </c>
      <c r="H12" s="427">
        <v>101589</v>
      </c>
      <c r="I12" s="430">
        <f t="shared" si="3"/>
        <v>1</v>
      </c>
      <c r="J12" s="427">
        <v>57165</v>
      </c>
      <c r="K12" s="430">
        <f t="shared" si="4"/>
        <v>0.56270856096624633</v>
      </c>
      <c r="L12" s="428">
        <v>44424</v>
      </c>
      <c r="M12" s="432">
        <f t="shared" si="5"/>
        <v>0.43729143903375367</v>
      </c>
    </row>
    <row r="13" spans="1:22">
      <c r="A13" s="210">
        <v>39995</v>
      </c>
      <c r="B13" s="426">
        <v>28984</v>
      </c>
      <c r="C13" s="433">
        <f t="shared" si="0"/>
        <v>1</v>
      </c>
      <c r="D13" s="427">
        <v>15043</v>
      </c>
      <c r="E13" s="430">
        <f t="shared" si="1"/>
        <v>0.51901048854540432</v>
      </c>
      <c r="F13" s="427">
        <v>13941</v>
      </c>
      <c r="G13" s="430">
        <f t="shared" si="2"/>
        <v>0.48098951145459562</v>
      </c>
      <c r="H13" s="427">
        <v>99194</v>
      </c>
      <c r="I13" s="430">
        <f t="shared" si="3"/>
        <v>1</v>
      </c>
      <c r="J13" s="427">
        <v>54745</v>
      </c>
      <c r="K13" s="430">
        <f t="shared" si="4"/>
        <v>0.55189830030042142</v>
      </c>
      <c r="L13" s="428">
        <v>44449</v>
      </c>
      <c r="M13" s="432">
        <f t="shared" si="5"/>
        <v>0.44810169969957858</v>
      </c>
    </row>
    <row r="14" spans="1:22">
      <c r="A14" s="210">
        <v>40026</v>
      </c>
      <c r="B14" s="426">
        <v>27419</v>
      </c>
      <c r="C14" s="433">
        <f t="shared" si="0"/>
        <v>1</v>
      </c>
      <c r="D14" s="427">
        <v>14026</v>
      </c>
      <c r="E14" s="430">
        <f t="shared" si="1"/>
        <v>0.51154309055764247</v>
      </c>
      <c r="F14" s="427">
        <v>13393</v>
      </c>
      <c r="G14" s="430">
        <f t="shared" si="2"/>
        <v>0.48845690944235748</v>
      </c>
      <c r="H14" s="427">
        <v>101354</v>
      </c>
      <c r="I14" s="430">
        <f t="shared" si="3"/>
        <v>1</v>
      </c>
      <c r="J14" s="427">
        <v>55269</v>
      </c>
      <c r="K14" s="430">
        <f t="shared" si="4"/>
        <v>0.5453065493221777</v>
      </c>
      <c r="L14" s="428">
        <v>46085</v>
      </c>
      <c r="M14" s="432">
        <f t="shared" si="5"/>
        <v>0.4546934506778223</v>
      </c>
    </row>
    <row r="15" spans="1:22">
      <c r="A15" s="210">
        <v>40057</v>
      </c>
      <c r="B15" s="426">
        <v>30896</v>
      </c>
      <c r="C15" s="433">
        <f t="shared" si="0"/>
        <v>1</v>
      </c>
      <c r="D15" s="427">
        <v>15621</v>
      </c>
      <c r="E15" s="430">
        <f t="shared" si="1"/>
        <v>0.50559943034697052</v>
      </c>
      <c r="F15" s="427">
        <v>15275</v>
      </c>
      <c r="G15" s="430">
        <f t="shared" si="2"/>
        <v>0.49440056965302953</v>
      </c>
      <c r="H15" s="427">
        <v>106909</v>
      </c>
      <c r="I15" s="430">
        <f t="shared" si="3"/>
        <v>1</v>
      </c>
      <c r="J15" s="427">
        <v>58740</v>
      </c>
      <c r="K15" s="430">
        <f t="shared" si="4"/>
        <v>0.54943924272044453</v>
      </c>
      <c r="L15" s="428">
        <v>48169</v>
      </c>
      <c r="M15" s="432">
        <f t="shared" si="5"/>
        <v>0.45056075727955552</v>
      </c>
    </row>
    <row r="16" spans="1:22">
      <c r="A16" s="210">
        <v>40087</v>
      </c>
      <c r="B16" s="426">
        <v>32235</v>
      </c>
      <c r="C16" s="433">
        <f t="shared" si="0"/>
        <v>1</v>
      </c>
      <c r="D16" s="427">
        <v>16335</v>
      </c>
      <c r="E16" s="430">
        <f t="shared" si="1"/>
        <v>0.50674732433690084</v>
      </c>
      <c r="F16" s="427">
        <v>15900</v>
      </c>
      <c r="G16" s="430">
        <f t="shared" si="2"/>
        <v>0.4932526756630991</v>
      </c>
      <c r="H16" s="427">
        <v>110796</v>
      </c>
      <c r="I16" s="430">
        <f t="shared" si="3"/>
        <v>1</v>
      </c>
      <c r="J16" s="427">
        <v>61046</v>
      </c>
      <c r="K16" s="430">
        <f t="shared" si="4"/>
        <v>0.5509765695512473</v>
      </c>
      <c r="L16" s="428">
        <v>49750</v>
      </c>
      <c r="M16" s="432">
        <f t="shared" si="5"/>
        <v>0.44902343044875265</v>
      </c>
    </row>
    <row r="17" spans="1:13">
      <c r="A17" s="210">
        <v>40118</v>
      </c>
      <c r="B17" s="426">
        <v>32492</v>
      </c>
      <c r="C17" s="433">
        <f t="shared" si="0"/>
        <v>1</v>
      </c>
      <c r="D17" s="427">
        <v>16648</v>
      </c>
      <c r="E17" s="430">
        <f t="shared" si="1"/>
        <v>0.51237227625261605</v>
      </c>
      <c r="F17" s="427">
        <v>15844</v>
      </c>
      <c r="G17" s="430">
        <f t="shared" si="2"/>
        <v>0.48762772374738395</v>
      </c>
      <c r="H17" s="427">
        <v>111483</v>
      </c>
      <c r="I17" s="430">
        <f t="shared" si="3"/>
        <v>1</v>
      </c>
      <c r="J17" s="427">
        <v>61590</v>
      </c>
      <c r="K17" s="430">
        <f t="shared" si="4"/>
        <v>0.55246091332310754</v>
      </c>
      <c r="L17" s="428">
        <v>49893</v>
      </c>
      <c r="M17" s="432">
        <f t="shared" si="5"/>
        <v>0.44753908667689246</v>
      </c>
    </row>
    <row r="18" spans="1:13" ht="15.75" thickBot="1">
      <c r="A18" s="210">
        <v>40148</v>
      </c>
      <c r="B18" s="429">
        <v>29645</v>
      </c>
      <c r="C18" s="434">
        <f t="shared" si="0"/>
        <v>1</v>
      </c>
      <c r="D18" s="429">
        <v>15192</v>
      </c>
      <c r="E18" s="431">
        <f t="shared" si="1"/>
        <v>0.51246415921740596</v>
      </c>
      <c r="F18" s="429">
        <v>14453</v>
      </c>
      <c r="G18" s="431">
        <f t="shared" si="2"/>
        <v>0.48753584078259404</v>
      </c>
      <c r="H18" s="429">
        <v>108315</v>
      </c>
      <c r="I18" s="431">
        <f t="shared" si="3"/>
        <v>1</v>
      </c>
      <c r="J18" s="429">
        <v>60649</v>
      </c>
      <c r="K18" s="431">
        <f t="shared" si="4"/>
        <v>0.55993168074597244</v>
      </c>
      <c r="L18" s="429">
        <v>47666</v>
      </c>
      <c r="M18" s="491">
        <f t="shared" si="5"/>
        <v>0.44006831925402762</v>
      </c>
    </row>
    <row r="19" spans="1:13" ht="15.75" thickTop="1">
      <c r="A19" s="209">
        <v>40179</v>
      </c>
      <c r="B19" s="423">
        <v>31097</v>
      </c>
      <c r="C19" s="433">
        <f t="shared" si="0"/>
        <v>1</v>
      </c>
      <c r="D19" s="424">
        <v>15992</v>
      </c>
      <c r="E19" s="430">
        <f t="shared" si="1"/>
        <v>0.51426182589960445</v>
      </c>
      <c r="F19" s="424">
        <v>15105</v>
      </c>
      <c r="G19" s="430">
        <f t="shared" si="2"/>
        <v>0.48573817410039555</v>
      </c>
      <c r="H19" s="424">
        <v>111701</v>
      </c>
      <c r="I19" s="430">
        <f t="shared" si="3"/>
        <v>1</v>
      </c>
      <c r="J19" s="424">
        <v>62139</v>
      </c>
      <c r="K19" s="430">
        <f t="shared" si="4"/>
        <v>0.55629761595688487</v>
      </c>
      <c r="L19" s="425">
        <v>49562</v>
      </c>
      <c r="M19" s="432">
        <f t="shared" si="5"/>
        <v>0.44370238404311513</v>
      </c>
    </row>
    <row r="20" spans="1:13">
      <c r="A20" s="210">
        <v>40210</v>
      </c>
      <c r="B20" s="426">
        <v>30896</v>
      </c>
      <c r="C20" s="433">
        <f t="shared" si="0"/>
        <v>1</v>
      </c>
      <c r="D20" s="427">
        <v>15693</v>
      </c>
      <c r="E20" s="430">
        <f t="shared" si="1"/>
        <v>0.50792982910409112</v>
      </c>
      <c r="F20" s="427">
        <v>15203</v>
      </c>
      <c r="G20" s="430">
        <f t="shared" si="2"/>
        <v>0.49207017089590888</v>
      </c>
      <c r="H20" s="427">
        <v>114960</v>
      </c>
      <c r="I20" s="430">
        <f t="shared" si="3"/>
        <v>1</v>
      </c>
      <c r="J20" s="427">
        <v>63633</v>
      </c>
      <c r="K20" s="430">
        <f t="shared" si="4"/>
        <v>0.55352296450939453</v>
      </c>
      <c r="L20" s="428">
        <v>51327</v>
      </c>
      <c r="M20" s="432">
        <f t="shared" si="5"/>
        <v>0.44647703549060541</v>
      </c>
    </row>
    <row r="21" spans="1:13">
      <c r="A21" s="210">
        <v>40238</v>
      </c>
      <c r="B21" s="426">
        <v>29806</v>
      </c>
      <c r="C21" s="433">
        <f t="shared" si="0"/>
        <v>1</v>
      </c>
      <c r="D21" s="427">
        <v>15145</v>
      </c>
      <c r="E21" s="430">
        <f t="shared" si="1"/>
        <v>0.50811917063678458</v>
      </c>
      <c r="F21" s="427">
        <v>14661</v>
      </c>
      <c r="G21" s="430">
        <f t="shared" si="2"/>
        <v>0.49188082936321548</v>
      </c>
      <c r="H21" s="427">
        <v>116370</v>
      </c>
      <c r="I21" s="430">
        <f t="shared" si="3"/>
        <v>1</v>
      </c>
      <c r="J21" s="427">
        <v>64025</v>
      </c>
      <c r="K21" s="430">
        <f t="shared" si="4"/>
        <v>0.5501847555211824</v>
      </c>
      <c r="L21" s="428">
        <v>52345</v>
      </c>
      <c r="M21" s="432">
        <f t="shared" si="5"/>
        <v>0.44981524447881754</v>
      </c>
    </row>
    <row r="22" spans="1:13">
      <c r="A22" s="210">
        <v>40269</v>
      </c>
      <c r="B22" s="426">
        <v>27873</v>
      </c>
      <c r="C22" s="433">
        <f t="shared" si="0"/>
        <v>1</v>
      </c>
      <c r="D22" s="427">
        <v>14216</v>
      </c>
      <c r="E22" s="430">
        <f t="shared" si="1"/>
        <v>0.51002762530046997</v>
      </c>
      <c r="F22" s="427">
        <v>13657</v>
      </c>
      <c r="G22" s="430">
        <f t="shared" si="2"/>
        <v>0.48997237469953003</v>
      </c>
      <c r="H22" s="427">
        <v>115528</v>
      </c>
      <c r="I22" s="430">
        <f t="shared" si="3"/>
        <v>1</v>
      </c>
      <c r="J22" s="427">
        <v>63008</v>
      </c>
      <c r="K22" s="430">
        <f t="shared" si="4"/>
        <v>0.54539159337995979</v>
      </c>
      <c r="L22" s="428">
        <v>52520</v>
      </c>
      <c r="M22" s="432">
        <f t="shared" si="5"/>
        <v>0.45460840662004015</v>
      </c>
    </row>
    <row r="23" spans="1:13">
      <c r="A23" s="210">
        <v>40299</v>
      </c>
      <c r="B23" s="426">
        <v>26972</v>
      </c>
      <c r="C23" s="433">
        <f t="shared" si="0"/>
        <v>1</v>
      </c>
      <c r="D23" s="427">
        <v>13868</v>
      </c>
      <c r="E23" s="430">
        <f t="shared" si="1"/>
        <v>0.51416283553314546</v>
      </c>
      <c r="F23" s="427">
        <v>13104</v>
      </c>
      <c r="G23" s="430">
        <f t="shared" si="2"/>
        <v>0.48583716446685454</v>
      </c>
      <c r="H23" s="427">
        <v>111798</v>
      </c>
      <c r="I23" s="430">
        <f t="shared" si="3"/>
        <v>1</v>
      </c>
      <c r="J23" s="427">
        <v>60550</v>
      </c>
      <c r="K23" s="430">
        <f t="shared" si="4"/>
        <v>0.54160181756382042</v>
      </c>
      <c r="L23" s="428">
        <v>51248</v>
      </c>
      <c r="M23" s="432">
        <f t="shared" si="5"/>
        <v>0.45839818243617952</v>
      </c>
    </row>
    <row r="24" spans="1:13">
      <c r="A24" s="210">
        <v>40330</v>
      </c>
      <c r="B24" s="426">
        <v>27396</v>
      </c>
      <c r="C24" s="433">
        <f t="shared" si="0"/>
        <v>1</v>
      </c>
      <c r="D24" s="427">
        <v>13603</v>
      </c>
      <c r="E24" s="430">
        <f t="shared" si="1"/>
        <v>0.49653234048766243</v>
      </c>
      <c r="F24" s="427">
        <v>13793</v>
      </c>
      <c r="G24" s="430">
        <f t="shared" si="2"/>
        <v>0.50346765951233752</v>
      </c>
      <c r="H24" s="427">
        <v>106555</v>
      </c>
      <c r="I24" s="430">
        <f t="shared" si="3"/>
        <v>1</v>
      </c>
      <c r="J24" s="427">
        <v>57091</v>
      </c>
      <c r="K24" s="430">
        <f t="shared" si="4"/>
        <v>0.5357890291398808</v>
      </c>
      <c r="L24" s="428">
        <v>49464</v>
      </c>
      <c r="M24" s="432">
        <f t="shared" si="5"/>
        <v>0.4642109708601192</v>
      </c>
    </row>
    <row r="25" spans="1:13">
      <c r="A25" s="210">
        <v>40360</v>
      </c>
      <c r="B25" s="426">
        <v>25623</v>
      </c>
      <c r="C25" s="433">
        <f t="shared" si="0"/>
        <v>1</v>
      </c>
      <c r="D25" s="427">
        <v>12445</v>
      </c>
      <c r="E25" s="430">
        <f t="shared" si="1"/>
        <v>0.48569644460055417</v>
      </c>
      <c r="F25" s="427">
        <v>13178</v>
      </c>
      <c r="G25" s="430">
        <f t="shared" si="2"/>
        <v>0.51430355539944583</v>
      </c>
      <c r="H25" s="427">
        <v>101658</v>
      </c>
      <c r="I25" s="430">
        <f t="shared" si="3"/>
        <v>1</v>
      </c>
      <c r="J25" s="427">
        <v>53728</v>
      </c>
      <c r="K25" s="430">
        <f t="shared" si="4"/>
        <v>0.52851718507151424</v>
      </c>
      <c r="L25" s="428">
        <v>47930</v>
      </c>
      <c r="M25" s="432">
        <f t="shared" si="5"/>
        <v>0.47148281492848571</v>
      </c>
    </row>
    <row r="26" spans="1:13">
      <c r="A26" s="210">
        <v>40391</v>
      </c>
      <c r="B26" s="426">
        <v>23932</v>
      </c>
      <c r="C26" s="433">
        <f t="shared" si="0"/>
        <v>1</v>
      </c>
      <c r="D26" s="427">
        <v>11564</v>
      </c>
      <c r="E26" s="430">
        <f t="shared" si="1"/>
        <v>0.48320240681932142</v>
      </c>
      <c r="F26" s="427">
        <v>12368</v>
      </c>
      <c r="G26" s="430">
        <f t="shared" si="2"/>
        <v>0.51679759318067864</v>
      </c>
      <c r="H26" s="427">
        <v>102734</v>
      </c>
      <c r="I26" s="430">
        <f t="shared" si="3"/>
        <v>1</v>
      </c>
      <c r="J26" s="427">
        <v>53530</v>
      </c>
      <c r="K26" s="430">
        <f t="shared" si="4"/>
        <v>0.5210543734304125</v>
      </c>
      <c r="L26" s="428">
        <v>49204</v>
      </c>
      <c r="M26" s="432">
        <f t="shared" si="5"/>
        <v>0.4789456265695875</v>
      </c>
    </row>
    <row r="27" spans="1:13">
      <c r="A27" s="210">
        <v>40422</v>
      </c>
      <c r="B27" s="426">
        <v>25804</v>
      </c>
      <c r="C27" s="433">
        <f t="shared" si="0"/>
        <v>1</v>
      </c>
      <c r="D27" s="427">
        <v>12683</v>
      </c>
      <c r="E27" s="430">
        <f t="shared" si="1"/>
        <v>0.49151294372965432</v>
      </c>
      <c r="F27" s="427">
        <v>13121</v>
      </c>
      <c r="G27" s="430">
        <f t="shared" si="2"/>
        <v>0.50848705627034563</v>
      </c>
      <c r="H27" s="427">
        <v>108015</v>
      </c>
      <c r="I27" s="430">
        <f t="shared" si="3"/>
        <v>1</v>
      </c>
      <c r="J27" s="427">
        <v>56796</v>
      </c>
      <c r="K27" s="430">
        <f t="shared" si="4"/>
        <v>0.52581585890848492</v>
      </c>
      <c r="L27" s="428">
        <v>51219</v>
      </c>
      <c r="M27" s="432">
        <f t="shared" si="5"/>
        <v>0.47418414109151508</v>
      </c>
    </row>
    <row r="28" spans="1:13">
      <c r="A28" s="210">
        <v>40452</v>
      </c>
      <c r="B28" s="426">
        <v>28743</v>
      </c>
      <c r="C28" s="433">
        <f t="shared" si="0"/>
        <v>1</v>
      </c>
      <c r="D28" s="427">
        <v>14341</v>
      </c>
      <c r="E28" s="430">
        <f t="shared" si="1"/>
        <v>0.49893887207320042</v>
      </c>
      <c r="F28" s="427">
        <v>14402</v>
      </c>
      <c r="G28" s="430">
        <f t="shared" si="2"/>
        <v>0.50106112792679958</v>
      </c>
      <c r="H28" s="427">
        <v>109189</v>
      </c>
      <c r="I28" s="430">
        <f t="shared" si="3"/>
        <v>1</v>
      </c>
      <c r="J28" s="427">
        <v>57476</v>
      </c>
      <c r="K28" s="430">
        <f t="shared" si="4"/>
        <v>0.52639002097280863</v>
      </c>
      <c r="L28" s="428">
        <v>51713</v>
      </c>
      <c r="M28" s="432">
        <f t="shared" si="5"/>
        <v>0.47360997902719137</v>
      </c>
    </row>
    <row r="29" spans="1:13">
      <c r="A29" s="210">
        <v>40483</v>
      </c>
      <c r="B29" s="426">
        <v>29219</v>
      </c>
      <c r="C29" s="433">
        <f t="shared" si="0"/>
        <v>1</v>
      </c>
      <c r="D29" s="427">
        <v>14496</v>
      </c>
      <c r="E29" s="430">
        <f t="shared" si="1"/>
        <v>0.49611554125740098</v>
      </c>
      <c r="F29" s="427">
        <v>14723</v>
      </c>
      <c r="G29" s="430">
        <f t="shared" si="2"/>
        <v>0.50388445874259902</v>
      </c>
      <c r="H29" s="427">
        <v>107697</v>
      </c>
      <c r="I29" s="430">
        <f t="shared" si="3"/>
        <v>1</v>
      </c>
      <c r="J29" s="427">
        <v>56820</v>
      </c>
      <c r="K29" s="430">
        <f t="shared" si="4"/>
        <v>0.52759129780773839</v>
      </c>
      <c r="L29" s="428">
        <v>50877</v>
      </c>
      <c r="M29" s="432">
        <f t="shared" si="5"/>
        <v>0.47240870219226161</v>
      </c>
    </row>
    <row r="30" spans="1:13" ht="15.75" thickBot="1">
      <c r="A30" s="210">
        <v>40513</v>
      </c>
      <c r="B30" s="429">
        <v>27459</v>
      </c>
      <c r="C30" s="434">
        <f t="shared" si="0"/>
        <v>1</v>
      </c>
      <c r="D30" s="429">
        <v>13722</v>
      </c>
      <c r="E30" s="431">
        <f t="shared" si="1"/>
        <v>0.49972686550857642</v>
      </c>
      <c r="F30" s="429">
        <v>13737</v>
      </c>
      <c r="G30" s="431">
        <f t="shared" si="2"/>
        <v>0.50027313449142363</v>
      </c>
      <c r="H30" s="429">
        <v>100750</v>
      </c>
      <c r="I30" s="431">
        <f t="shared" si="3"/>
        <v>1</v>
      </c>
      <c r="J30" s="429">
        <v>53519</v>
      </c>
      <c r="K30" s="431">
        <f t="shared" si="4"/>
        <v>0.5312059553349876</v>
      </c>
      <c r="L30" s="429">
        <v>47231</v>
      </c>
      <c r="M30" s="491">
        <f t="shared" si="5"/>
        <v>0.4687940446650124</v>
      </c>
    </row>
    <row r="31" spans="1:13" ht="15.75" thickTop="1">
      <c r="A31" s="209">
        <v>40544</v>
      </c>
      <c r="B31" s="423">
        <v>28887</v>
      </c>
      <c r="C31" s="433">
        <f t="shared" si="0"/>
        <v>1</v>
      </c>
      <c r="D31" s="424">
        <v>14694</v>
      </c>
      <c r="E31" s="430">
        <f t="shared" si="1"/>
        <v>0.50867172084328593</v>
      </c>
      <c r="F31" s="424">
        <v>14193</v>
      </c>
      <c r="G31" s="430">
        <f t="shared" si="2"/>
        <v>0.49132827915671412</v>
      </c>
      <c r="H31" s="424">
        <v>103962</v>
      </c>
      <c r="I31" s="430">
        <f t="shared" si="3"/>
        <v>1</v>
      </c>
      <c r="J31" s="424">
        <v>55113</v>
      </c>
      <c r="K31" s="430">
        <f t="shared" si="4"/>
        <v>0.53012639233566106</v>
      </c>
      <c r="L31" s="425">
        <v>48849</v>
      </c>
      <c r="M31" s="432">
        <f t="shared" si="5"/>
        <v>0.46987360766433889</v>
      </c>
    </row>
    <row r="32" spans="1:13">
      <c r="A32" s="210">
        <v>40575</v>
      </c>
      <c r="B32" s="426">
        <v>30228</v>
      </c>
      <c r="C32" s="433">
        <f t="shared" si="0"/>
        <v>1</v>
      </c>
      <c r="D32" s="427">
        <v>15556</v>
      </c>
      <c r="E32" s="430">
        <f t="shared" si="1"/>
        <v>0.51462220457853647</v>
      </c>
      <c r="F32" s="427">
        <v>14672</v>
      </c>
      <c r="G32" s="430">
        <f t="shared" si="2"/>
        <v>0.48537779542146353</v>
      </c>
      <c r="H32" s="427">
        <v>107093</v>
      </c>
      <c r="I32" s="430">
        <f t="shared" si="3"/>
        <v>1</v>
      </c>
      <c r="J32" s="427">
        <v>56530</v>
      </c>
      <c r="K32" s="430">
        <f t="shared" si="4"/>
        <v>0.52785896370444385</v>
      </c>
      <c r="L32" s="428">
        <v>50563</v>
      </c>
      <c r="M32" s="432">
        <f t="shared" si="5"/>
        <v>0.4721410362955562</v>
      </c>
    </row>
    <row r="33" spans="1:13">
      <c r="A33" s="210">
        <v>40603</v>
      </c>
      <c r="B33" s="426">
        <v>29000</v>
      </c>
      <c r="C33" s="433">
        <f t="shared" si="0"/>
        <v>1</v>
      </c>
      <c r="D33" s="427">
        <v>14864</v>
      </c>
      <c r="E33" s="430">
        <f t="shared" si="1"/>
        <v>0.51255172413793104</v>
      </c>
      <c r="F33" s="427">
        <v>14136</v>
      </c>
      <c r="G33" s="430">
        <f t="shared" si="2"/>
        <v>0.48744827586206896</v>
      </c>
      <c r="H33" s="427">
        <v>108433</v>
      </c>
      <c r="I33" s="430">
        <f t="shared" si="3"/>
        <v>1</v>
      </c>
      <c r="J33" s="427">
        <v>57289</v>
      </c>
      <c r="K33" s="430">
        <f t="shared" si="4"/>
        <v>0.52833546982929547</v>
      </c>
      <c r="L33" s="428">
        <v>51144</v>
      </c>
      <c r="M33" s="432">
        <f t="shared" si="5"/>
        <v>0.47166453017070448</v>
      </c>
    </row>
    <row r="34" spans="1:13">
      <c r="A34" s="210">
        <v>40634</v>
      </c>
      <c r="B34" s="426">
        <v>26875</v>
      </c>
      <c r="C34" s="433">
        <f t="shared" si="0"/>
        <v>1</v>
      </c>
      <c r="D34" s="427">
        <v>13566</v>
      </c>
      <c r="E34" s="430">
        <f t="shared" si="1"/>
        <v>0.50478139534883726</v>
      </c>
      <c r="F34" s="427">
        <v>13309</v>
      </c>
      <c r="G34" s="430">
        <f t="shared" si="2"/>
        <v>0.4952186046511628</v>
      </c>
      <c r="H34" s="427">
        <v>106030</v>
      </c>
      <c r="I34" s="430">
        <f t="shared" si="3"/>
        <v>1</v>
      </c>
      <c r="J34" s="427">
        <v>56129</v>
      </c>
      <c r="K34" s="430">
        <f t="shared" si="4"/>
        <v>0.52936904649627459</v>
      </c>
      <c r="L34" s="428">
        <v>49901</v>
      </c>
      <c r="M34" s="432">
        <f t="shared" si="5"/>
        <v>0.47063095350372536</v>
      </c>
    </row>
    <row r="35" spans="1:13">
      <c r="A35" s="210">
        <v>40664</v>
      </c>
      <c r="B35" s="426">
        <v>26011</v>
      </c>
      <c r="C35" s="433">
        <f t="shared" si="0"/>
        <v>1</v>
      </c>
      <c r="D35" s="427">
        <v>13364</v>
      </c>
      <c r="E35" s="430">
        <f t="shared" si="1"/>
        <v>0.51378263042558914</v>
      </c>
      <c r="F35" s="427">
        <v>12647</v>
      </c>
      <c r="G35" s="430">
        <f t="shared" si="2"/>
        <v>0.48621736957441081</v>
      </c>
      <c r="H35" s="427">
        <v>103976</v>
      </c>
      <c r="I35" s="430">
        <f t="shared" si="3"/>
        <v>1</v>
      </c>
      <c r="J35" s="427">
        <v>54595</v>
      </c>
      <c r="K35" s="430">
        <f t="shared" si="4"/>
        <v>0.52507309379087486</v>
      </c>
      <c r="L35" s="428">
        <v>49381</v>
      </c>
      <c r="M35" s="432">
        <f t="shared" si="5"/>
        <v>0.4749269062091252</v>
      </c>
    </row>
    <row r="36" spans="1:13">
      <c r="A36" s="210">
        <v>40695</v>
      </c>
      <c r="B36" s="426">
        <v>28376</v>
      </c>
      <c r="C36" s="433">
        <f t="shared" si="0"/>
        <v>1</v>
      </c>
      <c r="D36" s="427">
        <v>14226</v>
      </c>
      <c r="E36" s="430">
        <f t="shared" si="1"/>
        <v>0.50133915985339728</v>
      </c>
      <c r="F36" s="427">
        <v>14150</v>
      </c>
      <c r="G36" s="430">
        <f t="shared" si="2"/>
        <v>0.49866084014660278</v>
      </c>
      <c r="H36" s="427">
        <v>98248</v>
      </c>
      <c r="I36" s="430">
        <f t="shared" si="3"/>
        <v>1</v>
      </c>
      <c r="J36" s="427">
        <v>51146</v>
      </c>
      <c r="K36" s="430">
        <f t="shared" si="4"/>
        <v>0.5205805716146894</v>
      </c>
      <c r="L36" s="428">
        <v>47102</v>
      </c>
      <c r="M36" s="432">
        <f t="shared" si="5"/>
        <v>0.47941942838531065</v>
      </c>
    </row>
    <row r="37" spans="1:13">
      <c r="A37" s="210">
        <v>40725</v>
      </c>
      <c r="B37" s="426">
        <v>25285</v>
      </c>
      <c r="C37" s="433">
        <f t="shared" si="0"/>
        <v>1</v>
      </c>
      <c r="D37" s="427">
        <v>12514</v>
      </c>
      <c r="E37" s="430">
        <f t="shared" si="1"/>
        <v>0.4949179355349021</v>
      </c>
      <c r="F37" s="427">
        <v>12771</v>
      </c>
      <c r="G37" s="430">
        <f t="shared" si="2"/>
        <v>0.50508206446509785</v>
      </c>
      <c r="H37" s="427">
        <v>96498</v>
      </c>
      <c r="I37" s="430">
        <f t="shared" si="3"/>
        <v>1</v>
      </c>
      <c r="J37" s="427">
        <v>49397</v>
      </c>
      <c r="K37" s="430">
        <f t="shared" si="4"/>
        <v>0.51189661961905941</v>
      </c>
      <c r="L37" s="428">
        <v>47101</v>
      </c>
      <c r="M37" s="432">
        <f t="shared" si="5"/>
        <v>0.48810338038094053</v>
      </c>
    </row>
    <row r="38" spans="1:13">
      <c r="A38" s="210">
        <v>40756</v>
      </c>
      <c r="B38" s="426">
        <v>23067</v>
      </c>
      <c r="C38" s="433">
        <f t="shared" si="0"/>
        <v>1</v>
      </c>
      <c r="D38" s="427">
        <v>11230</v>
      </c>
      <c r="E38" s="430">
        <f t="shared" si="1"/>
        <v>0.4868426756838774</v>
      </c>
      <c r="F38" s="427">
        <v>11837</v>
      </c>
      <c r="G38" s="430">
        <f t="shared" si="2"/>
        <v>0.5131573243161226</v>
      </c>
      <c r="H38" s="427">
        <v>96847</v>
      </c>
      <c r="I38" s="430">
        <f t="shared" si="3"/>
        <v>1</v>
      </c>
      <c r="J38" s="427">
        <v>48839</v>
      </c>
      <c r="K38" s="430">
        <f t="shared" si="4"/>
        <v>0.50429027228515078</v>
      </c>
      <c r="L38" s="428">
        <v>48008</v>
      </c>
      <c r="M38" s="432">
        <f t="shared" si="5"/>
        <v>0.49570972771484917</v>
      </c>
    </row>
    <row r="39" spans="1:13">
      <c r="A39" s="210">
        <v>40787</v>
      </c>
      <c r="B39" s="426">
        <v>23803</v>
      </c>
      <c r="C39" s="433">
        <f t="shared" si="0"/>
        <v>1</v>
      </c>
      <c r="D39" s="427">
        <v>11584</v>
      </c>
      <c r="E39" s="430">
        <f t="shared" si="1"/>
        <v>0.48666134520858717</v>
      </c>
      <c r="F39" s="427">
        <v>12219</v>
      </c>
      <c r="G39" s="430">
        <f t="shared" si="2"/>
        <v>0.51333865479141283</v>
      </c>
      <c r="H39" s="427">
        <v>103095</v>
      </c>
      <c r="I39" s="430">
        <f t="shared" si="3"/>
        <v>1</v>
      </c>
      <c r="J39" s="427">
        <v>52747</v>
      </c>
      <c r="K39" s="430">
        <f t="shared" si="4"/>
        <v>0.51163489984965327</v>
      </c>
      <c r="L39" s="428">
        <v>50348</v>
      </c>
      <c r="M39" s="432">
        <f t="shared" si="5"/>
        <v>0.48836510015034679</v>
      </c>
    </row>
    <row r="40" spans="1:13">
      <c r="A40" s="210">
        <v>40817</v>
      </c>
      <c r="B40" s="426">
        <v>24771</v>
      </c>
      <c r="C40" s="433">
        <f t="shared" si="0"/>
        <v>1</v>
      </c>
      <c r="D40" s="427">
        <v>12074</v>
      </c>
      <c r="E40" s="430">
        <f t="shared" si="1"/>
        <v>0.4874248112712446</v>
      </c>
      <c r="F40" s="427">
        <v>12697</v>
      </c>
      <c r="G40" s="430">
        <f t="shared" si="2"/>
        <v>0.5125751887287554</v>
      </c>
      <c r="H40" s="427">
        <v>107439</v>
      </c>
      <c r="I40" s="430">
        <f t="shared" si="3"/>
        <v>1</v>
      </c>
      <c r="J40" s="427">
        <v>55409</v>
      </c>
      <c r="K40" s="430">
        <f t="shared" si="4"/>
        <v>0.51572520220776441</v>
      </c>
      <c r="L40" s="428">
        <v>52030</v>
      </c>
      <c r="M40" s="432">
        <f t="shared" si="5"/>
        <v>0.48427479779223559</v>
      </c>
    </row>
    <row r="41" spans="1:13">
      <c r="A41" s="210">
        <v>40848</v>
      </c>
      <c r="B41" s="426">
        <v>28374</v>
      </c>
      <c r="C41" s="433">
        <f t="shared" si="0"/>
        <v>1</v>
      </c>
      <c r="D41" s="427">
        <v>13713</v>
      </c>
      <c r="E41" s="430">
        <f t="shared" si="1"/>
        <v>0.48329456544724042</v>
      </c>
      <c r="F41" s="427">
        <v>14661</v>
      </c>
      <c r="G41" s="430">
        <f t="shared" si="2"/>
        <v>0.51670543455275952</v>
      </c>
      <c r="H41" s="427">
        <v>105601</v>
      </c>
      <c r="I41" s="430">
        <f t="shared" si="3"/>
        <v>1</v>
      </c>
      <c r="J41" s="427">
        <v>55075</v>
      </c>
      <c r="K41" s="430">
        <f t="shared" si="4"/>
        <v>0.5215386217933542</v>
      </c>
      <c r="L41" s="428">
        <v>50526</v>
      </c>
      <c r="M41" s="432">
        <f t="shared" si="5"/>
        <v>0.47846137820664575</v>
      </c>
    </row>
    <row r="42" spans="1:13" ht="15.75" thickBot="1">
      <c r="A42" s="210">
        <v>40878</v>
      </c>
      <c r="B42" s="429">
        <v>27450</v>
      </c>
      <c r="C42" s="434">
        <f t="shared" si="0"/>
        <v>1</v>
      </c>
      <c r="D42" s="429">
        <v>13314</v>
      </c>
      <c r="E42" s="431">
        <f t="shared" si="1"/>
        <v>0.48502732240437157</v>
      </c>
      <c r="F42" s="429">
        <v>14136</v>
      </c>
      <c r="G42" s="431">
        <f t="shared" si="2"/>
        <v>0.51497267759562837</v>
      </c>
      <c r="H42" s="429">
        <v>99567</v>
      </c>
      <c r="I42" s="431">
        <f t="shared" si="3"/>
        <v>1</v>
      </c>
      <c r="J42" s="429">
        <v>52388</v>
      </c>
      <c r="K42" s="431">
        <f t="shared" si="4"/>
        <v>0.52615826528870002</v>
      </c>
      <c r="L42" s="429">
        <v>47179</v>
      </c>
      <c r="M42" s="491">
        <f t="shared" si="5"/>
        <v>0.47384173471129992</v>
      </c>
    </row>
    <row r="43" spans="1:13" ht="15.75" thickTop="1">
      <c r="A43" s="209">
        <v>40909</v>
      </c>
      <c r="B43" s="423">
        <v>28631</v>
      </c>
      <c r="C43" s="433">
        <f t="shared" si="0"/>
        <v>1</v>
      </c>
      <c r="D43" s="424">
        <v>13978</v>
      </c>
      <c r="E43" s="430">
        <f t="shared" si="1"/>
        <v>0.48821207781775</v>
      </c>
      <c r="F43" s="424">
        <v>14653</v>
      </c>
      <c r="G43" s="430">
        <f t="shared" si="2"/>
        <v>0.51178792218225</v>
      </c>
      <c r="H43" s="424">
        <v>105507</v>
      </c>
      <c r="I43" s="430">
        <f t="shared" si="3"/>
        <v>1</v>
      </c>
      <c r="J43" s="424">
        <v>55307</v>
      </c>
      <c r="K43" s="430">
        <f t="shared" si="4"/>
        <v>0.52420218563697196</v>
      </c>
      <c r="L43" s="425">
        <v>50200</v>
      </c>
      <c r="M43" s="432">
        <f t="shared" si="5"/>
        <v>0.47579781436302804</v>
      </c>
    </row>
    <row r="44" spans="1:13">
      <c r="A44" s="210">
        <v>40940</v>
      </c>
      <c r="B44" s="426">
        <v>29186</v>
      </c>
      <c r="C44" s="433">
        <f t="shared" si="0"/>
        <v>1</v>
      </c>
      <c r="D44" s="427">
        <v>14260</v>
      </c>
      <c r="E44" s="430">
        <f t="shared" si="1"/>
        <v>0.48859042006441444</v>
      </c>
      <c r="F44" s="427">
        <v>14926</v>
      </c>
      <c r="G44" s="430">
        <f t="shared" si="2"/>
        <v>0.51140957993558556</v>
      </c>
      <c r="H44" s="427">
        <v>111187</v>
      </c>
      <c r="I44" s="430">
        <f t="shared" si="3"/>
        <v>1</v>
      </c>
      <c r="J44" s="427">
        <v>58488</v>
      </c>
      <c r="K44" s="430">
        <f t="shared" si="4"/>
        <v>0.52603271965247733</v>
      </c>
      <c r="L44" s="428">
        <v>52699</v>
      </c>
      <c r="M44" s="432">
        <f t="shared" si="5"/>
        <v>0.47396728034752267</v>
      </c>
    </row>
    <row r="45" spans="1:13">
      <c r="A45" s="210">
        <v>40969</v>
      </c>
      <c r="B45" s="426">
        <v>29311</v>
      </c>
      <c r="C45" s="433">
        <f t="shared" si="0"/>
        <v>1</v>
      </c>
      <c r="D45" s="427">
        <v>14351</v>
      </c>
      <c r="E45" s="430">
        <f t="shared" si="1"/>
        <v>0.48961140868615877</v>
      </c>
      <c r="F45" s="427">
        <v>14960</v>
      </c>
      <c r="G45" s="430">
        <f t="shared" si="2"/>
        <v>0.51038859131384118</v>
      </c>
      <c r="H45" s="427">
        <v>112210</v>
      </c>
      <c r="I45" s="430">
        <f t="shared" si="3"/>
        <v>1</v>
      </c>
      <c r="J45" s="427">
        <v>58942</v>
      </c>
      <c r="K45" s="430">
        <f t="shared" si="4"/>
        <v>0.52528295160859106</v>
      </c>
      <c r="L45" s="428">
        <v>53268</v>
      </c>
      <c r="M45" s="432">
        <f t="shared" si="5"/>
        <v>0.47471704839140899</v>
      </c>
    </row>
    <row r="46" spans="1:13">
      <c r="A46" s="210">
        <v>41000</v>
      </c>
      <c r="B46" s="426">
        <v>27962</v>
      </c>
      <c r="C46" s="433">
        <f t="shared" si="0"/>
        <v>1</v>
      </c>
      <c r="D46" s="427">
        <v>13681</v>
      </c>
      <c r="E46" s="430">
        <f t="shared" si="1"/>
        <v>0.48927115370860452</v>
      </c>
      <c r="F46" s="427">
        <v>14281</v>
      </c>
      <c r="G46" s="430">
        <f t="shared" si="2"/>
        <v>0.51072884629139548</v>
      </c>
      <c r="H46" s="427">
        <v>110737</v>
      </c>
      <c r="I46" s="430">
        <f t="shared" si="3"/>
        <v>1</v>
      </c>
      <c r="J46" s="427">
        <v>58197</v>
      </c>
      <c r="K46" s="430">
        <f t="shared" si="4"/>
        <v>0.52554250160289695</v>
      </c>
      <c r="L46" s="428">
        <v>52540</v>
      </c>
      <c r="M46" s="432">
        <f t="shared" si="5"/>
        <v>0.47445749839710305</v>
      </c>
    </row>
    <row r="47" spans="1:13">
      <c r="A47" s="210">
        <v>41030</v>
      </c>
      <c r="B47" s="426">
        <v>26807</v>
      </c>
      <c r="C47" s="433">
        <f t="shared" si="0"/>
        <v>1</v>
      </c>
      <c r="D47" s="427">
        <v>13066</v>
      </c>
      <c r="E47" s="430">
        <f t="shared" si="1"/>
        <v>0.48741000484947961</v>
      </c>
      <c r="F47" s="427">
        <v>13741</v>
      </c>
      <c r="G47" s="430">
        <f t="shared" si="2"/>
        <v>0.51258999515052039</v>
      </c>
      <c r="H47" s="427">
        <v>108364</v>
      </c>
      <c r="I47" s="430">
        <f t="shared" si="3"/>
        <v>1</v>
      </c>
      <c r="J47" s="427">
        <v>56520</v>
      </c>
      <c r="K47" s="430">
        <f t="shared" si="4"/>
        <v>0.52157543095492964</v>
      </c>
      <c r="L47" s="428">
        <v>51844</v>
      </c>
      <c r="M47" s="432">
        <f t="shared" si="5"/>
        <v>0.4784245690450703</v>
      </c>
    </row>
    <row r="48" spans="1:13">
      <c r="A48" s="210">
        <v>41061</v>
      </c>
      <c r="B48" s="426">
        <v>29501</v>
      </c>
      <c r="C48" s="433">
        <f t="shared" si="0"/>
        <v>1</v>
      </c>
      <c r="D48" s="427">
        <v>14032</v>
      </c>
      <c r="E48" s="430">
        <f t="shared" si="1"/>
        <v>0.47564489339344429</v>
      </c>
      <c r="F48" s="427">
        <v>15469</v>
      </c>
      <c r="G48" s="430">
        <f t="shared" si="2"/>
        <v>0.52435510660655571</v>
      </c>
      <c r="H48" s="427">
        <v>101038</v>
      </c>
      <c r="I48" s="430">
        <f t="shared" si="3"/>
        <v>1</v>
      </c>
      <c r="J48" s="427">
        <v>52270</v>
      </c>
      <c r="K48" s="430">
        <f t="shared" si="4"/>
        <v>0.51733011342267265</v>
      </c>
      <c r="L48" s="428">
        <v>48768</v>
      </c>
      <c r="M48" s="432">
        <f t="shared" si="5"/>
        <v>0.48266988657732735</v>
      </c>
    </row>
    <row r="49" spans="1:13">
      <c r="A49" s="210">
        <v>41091</v>
      </c>
      <c r="B49" s="426">
        <v>26192</v>
      </c>
      <c r="C49" s="433">
        <f t="shared" si="0"/>
        <v>1</v>
      </c>
      <c r="D49" s="427">
        <v>12107</v>
      </c>
      <c r="E49" s="430">
        <f t="shared" si="1"/>
        <v>0.46224037874160051</v>
      </c>
      <c r="F49" s="427">
        <v>14085</v>
      </c>
      <c r="G49" s="430">
        <f t="shared" si="2"/>
        <v>0.53775962125839949</v>
      </c>
      <c r="H49" s="427">
        <v>98794</v>
      </c>
      <c r="I49" s="430">
        <f t="shared" si="3"/>
        <v>1</v>
      </c>
      <c r="J49" s="427">
        <v>50467</v>
      </c>
      <c r="K49" s="430">
        <f t="shared" si="4"/>
        <v>0.51083061724396217</v>
      </c>
      <c r="L49" s="428">
        <v>48327</v>
      </c>
      <c r="M49" s="432">
        <f t="shared" si="5"/>
        <v>0.48916938275603783</v>
      </c>
    </row>
    <row r="50" spans="1:13">
      <c r="A50" s="210">
        <v>41122</v>
      </c>
      <c r="B50" s="426">
        <v>23682</v>
      </c>
      <c r="C50" s="433">
        <f t="shared" si="0"/>
        <v>1</v>
      </c>
      <c r="D50" s="427">
        <v>10796</v>
      </c>
      <c r="E50" s="430">
        <f t="shared" si="1"/>
        <v>0.45587365931931423</v>
      </c>
      <c r="F50" s="427">
        <v>12886</v>
      </c>
      <c r="G50" s="430">
        <f t="shared" si="2"/>
        <v>0.54412634068068577</v>
      </c>
      <c r="H50" s="427">
        <v>99242</v>
      </c>
      <c r="I50" s="430">
        <f t="shared" si="3"/>
        <v>1</v>
      </c>
      <c r="J50" s="427">
        <v>49945</v>
      </c>
      <c r="K50" s="430">
        <f t="shared" si="4"/>
        <v>0.50326474678059696</v>
      </c>
      <c r="L50" s="428">
        <v>49297</v>
      </c>
      <c r="M50" s="432">
        <f t="shared" si="5"/>
        <v>0.49673525321940309</v>
      </c>
    </row>
    <row r="51" spans="1:13">
      <c r="A51" s="210">
        <v>41153</v>
      </c>
      <c r="B51" s="426">
        <v>23082</v>
      </c>
      <c r="C51" s="433">
        <f t="shared" si="0"/>
        <v>1</v>
      </c>
      <c r="D51" s="427">
        <v>10470</v>
      </c>
      <c r="E51" s="430">
        <f t="shared" si="1"/>
        <v>0.45360020795425005</v>
      </c>
      <c r="F51" s="427">
        <v>12612</v>
      </c>
      <c r="G51" s="430">
        <f t="shared" si="2"/>
        <v>0.54639979204574995</v>
      </c>
      <c r="H51" s="427">
        <v>105627</v>
      </c>
      <c r="I51" s="430">
        <f t="shared" si="3"/>
        <v>1</v>
      </c>
      <c r="J51" s="427">
        <v>54029</v>
      </c>
      <c r="K51" s="430">
        <f t="shared" si="4"/>
        <v>0.51150747441468569</v>
      </c>
      <c r="L51" s="428">
        <v>51598</v>
      </c>
      <c r="M51" s="432">
        <f t="shared" si="5"/>
        <v>0.48849252558531436</v>
      </c>
    </row>
    <row r="52" spans="1:13">
      <c r="A52" s="210">
        <v>41183</v>
      </c>
      <c r="B52" s="426">
        <v>22453</v>
      </c>
      <c r="C52" s="433">
        <f t="shared" si="0"/>
        <v>1</v>
      </c>
      <c r="D52" s="427">
        <v>10299</v>
      </c>
      <c r="E52" s="430">
        <f t="shared" si="1"/>
        <v>0.45869148888789918</v>
      </c>
      <c r="F52" s="427">
        <v>12154</v>
      </c>
      <c r="G52" s="430">
        <f t="shared" si="2"/>
        <v>0.54130851111210088</v>
      </c>
      <c r="H52" s="427">
        <v>109742</v>
      </c>
      <c r="I52" s="430">
        <f t="shared" si="3"/>
        <v>1</v>
      </c>
      <c r="J52" s="427">
        <v>56274</v>
      </c>
      <c r="K52" s="430">
        <f t="shared" si="4"/>
        <v>0.51278453099086951</v>
      </c>
      <c r="L52" s="428">
        <v>53468</v>
      </c>
      <c r="M52" s="432">
        <f t="shared" si="5"/>
        <v>0.48721546900913049</v>
      </c>
    </row>
    <row r="53" spans="1:13">
      <c r="A53" s="210">
        <v>41214</v>
      </c>
      <c r="B53" s="426">
        <v>22473</v>
      </c>
      <c r="C53" s="433">
        <f t="shared" si="0"/>
        <v>1</v>
      </c>
      <c r="D53" s="427">
        <v>10447</v>
      </c>
      <c r="E53" s="430">
        <f t="shared" si="1"/>
        <v>0.46486895385573801</v>
      </c>
      <c r="F53" s="427">
        <v>12026</v>
      </c>
      <c r="G53" s="430">
        <f t="shared" si="2"/>
        <v>0.53513104614426199</v>
      </c>
      <c r="H53" s="427">
        <v>109855</v>
      </c>
      <c r="I53" s="430">
        <f t="shared" si="3"/>
        <v>1</v>
      </c>
      <c r="J53" s="427">
        <v>56517</v>
      </c>
      <c r="K53" s="430">
        <f t="shared" si="4"/>
        <v>0.51446907286878163</v>
      </c>
      <c r="L53" s="428">
        <v>53338</v>
      </c>
      <c r="M53" s="432">
        <f t="shared" si="5"/>
        <v>0.48553092713121843</v>
      </c>
    </row>
    <row r="54" spans="1:13" ht="15.75" thickBot="1">
      <c r="A54" s="210">
        <v>41244</v>
      </c>
      <c r="B54" s="429">
        <v>20971</v>
      </c>
      <c r="C54" s="434">
        <f t="shared" si="0"/>
        <v>1</v>
      </c>
      <c r="D54" s="429">
        <v>9667</v>
      </c>
      <c r="E54" s="431">
        <f t="shared" si="1"/>
        <v>0.46096991082924038</v>
      </c>
      <c r="F54" s="429">
        <v>11304</v>
      </c>
      <c r="G54" s="431">
        <f t="shared" si="2"/>
        <v>0.53903008917075967</v>
      </c>
      <c r="H54" s="429">
        <v>101660</v>
      </c>
      <c r="I54" s="431">
        <f t="shared" si="3"/>
        <v>1</v>
      </c>
      <c r="J54" s="429">
        <v>52669</v>
      </c>
      <c r="K54" s="431">
        <f t="shared" si="4"/>
        <v>0.5180897108007082</v>
      </c>
      <c r="L54" s="429">
        <v>48991</v>
      </c>
      <c r="M54" s="491">
        <f t="shared" si="5"/>
        <v>0.48191028919929174</v>
      </c>
    </row>
    <row r="55" spans="1:13" ht="15.75" thickTop="1">
      <c r="A55" s="209">
        <v>41275</v>
      </c>
      <c r="B55" s="423">
        <v>21287</v>
      </c>
      <c r="C55" s="433">
        <f t="shared" si="0"/>
        <v>1</v>
      </c>
      <c r="D55" s="424">
        <v>10087</v>
      </c>
      <c r="E55" s="430">
        <f t="shared" si="1"/>
        <v>0.47385728378822756</v>
      </c>
      <c r="F55" s="424">
        <v>11200</v>
      </c>
      <c r="G55" s="430">
        <f t="shared" si="2"/>
        <v>0.52614271621177244</v>
      </c>
      <c r="H55" s="424">
        <v>104768</v>
      </c>
      <c r="I55" s="430">
        <f t="shared" si="3"/>
        <v>1</v>
      </c>
      <c r="J55" s="424">
        <v>54276</v>
      </c>
      <c r="K55" s="430">
        <f t="shared" si="4"/>
        <v>0.51805894929749541</v>
      </c>
      <c r="L55" s="425">
        <v>50492</v>
      </c>
      <c r="M55" s="432">
        <f t="shared" si="5"/>
        <v>0.48194105070250459</v>
      </c>
    </row>
    <row r="56" spans="1:13">
      <c r="A56" s="210">
        <v>41306</v>
      </c>
      <c r="B56" s="426">
        <v>21909</v>
      </c>
      <c r="C56" s="433">
        <f t="shared" si="0"/>
        <v>1</v>
      </c>
      <c r="D56" s="427">
        <v>10593</v>
      </c>
      <c r="E56" s="430">
        <f t="shared" si="1"/>
        <v>0.48349993153498561</v>
      </c>
      <c r="F56" s="427">
        <v>11316</v>
      </c>
      <c r="G56" s="430">
        <f t="shared" si="2"/>
        <v>0.51650006846501439</v>
      </c>
      <c r="H56" s="427">
        <v>107839</v>
      </c>
      <c r="I56" s="430">
        <f t="shared" si="3"/>
        <v>1</v>
      </c>
      <c r="J56" s="427">
        <v>55732</v>
      </c>
      <c r="K56" s="430">
        <f t="shared" si="4"/>
        <v>0.51680746297721603</v>
      </c>
      <c r="L56" s="428">
        <v>52107</v>
      </c>
      <c r="M56" s="432">
        <f t="shared" si="5"/>
        <v>0.48319253702278397</v>
      </c>
    </row>
    <row r="57" spans="1:13">
      <c r="A57" s="210">
        <v>41334</v>
      </c>
      <c r="B57" s="426">
        <v>22216</v>
      </c>
      <c r="C57" s="433">
        <f t="shared" si="0"/>
        <v>1</v>
      </c>
      <c r="D57" s="427">
        <v>10698</v>
      </c>
      <c r="E57" s="430">
        <f t="shared" si="1"/>
        <v>0.48154483255311487</v>
      </c>
      <c r="F57" s="427">
        <v>11518</v>
      </c>
      <c r="G57" s="430">
        <f t="shared" si="2"/>
        <v>0.51845516744688513</v>
      </c>
      <c r="H57" s="427">
        <v>107752</v>
      </c>
      <c r="I57" s="430">
        <f t="shared" si="3"/>
        <v>1</v>
      </c>
      <c r="J57" s="427">
        <v>55971</v>
      </c>
      <c r="K57" s="430">
        <f t="shared" si="4"/>
        <v>0.51944279456529807</v>
      </c>
      <c r="L57" s="428">
        <v>51781</v>
      </c>
      <c r="M57" s="432">
        <f t="shared" si="5"/>
        <v>0.48055720543470193</v>
      </c>
    </row>
    <row r="58" spans="1:13">
      <c r="A58" s="210">
        <v>41365</v>
      </c>
      <c r="B58" s="426">
        <v>22528</v>
      </c>
      <c r="C58" s="433">
        <f t="shared" si="0"/>
        <v>1</v>
      </c>
      <c r="D58" s="427">
        <v>10912</v>
      </c>
      <c r="E58" s="430">
        <f t="shared" si="1"/>
        <v>0.484375</v>
      </c>
      <c r="F58" s="427">
        <v>11616</v>
      </c>
      <c r="G58" s="430">
        <f t="shared" si="2"/>
        <v>0.515625</v>
      </c>
      <c r="H58" s="427">
        <v>106312</v>
      </c>
      <c r="I58" s="430">
        <f t="shared" si="3"/>
        <v>1</v>
      </c>
      <c r="J58" s="427">
        <v>55064</v>
      </c>
      <c r="K58" s="430">
        <f t="shared" si="4"/>
        <v>0.51794717435472948</v>
      </c>
      <c r="L58" s="428">
        <v>51248</v>
      </c>
      <c r="M58" s="432">
        <f t="shared" si="5"/>
        <v>0.48205282564527052</v>
      </c>
    </row>
    <row r="59" spans="1:13">
      <c r="A59" s="210">
        <v>41395</v>
      </c>
      <c r="B59" s="426">
        <v>22067</v>
      </c>
      <c r="C59" s="433">
        <f t="shared" si="0"/>
        <v>1</v>
      </c>
      <c r="D59" s="427">
        <v>10679</v>
      </c>
      <c r="E59" s="430">
        <f t="shared" si="1"/>
        <v>0.4839352879865863</v>
      </c>
      <c r="F59" s="427">
        <v>11388</v>
      </c>
      <c r="G59" s="430">
        <f t="shared" si="2"/>
        <v>0.51606471201341364</v>
      </c>
      <c r="H59" s="427">
        <v>102723</v>
      </c>
      <c r="I59" s="430">
        <f t="shared" si="3"/>
        <v>1</v>
      </c>
      <c r="J59" s="427">
        <v>52901</v>
      </c>
      <c r="K59" s="430">
        <f t="shared" si="4"/>
        <v>0.51498690653505053</v>
      </c>
      <c r="L59" s="428">
        <v>49822</v>
      </c>
      <c r="M59" s="432">
        <f t="shared" si="5"/>
        <v>0.48501309346494942</v>
      </c>
    </row>
    <row r="60" spans="1:13">
      <c r="A60" s="210">
        <v>41426</v>
      </c>
      <c r="B60" s="426">
        <v>26643</v>
      </c>
      <c r="C60" s="433">
        <f t="shared" si="0"/>
        <v>1</v>
      </c>
      <c r="D60" s="427">
        <v>12539</v>
      </c>
      <c r="E60" s="430">
        <f t="shared" si="1"/>
        <v>0.47063018428855607</v>
      </c>
      <c r="F60" s="427">
        <v>14104</v>
      </c>
      <c r="G60" s="430">
        <f t="shared" si="2"/>
        <v>0.52936981571144393</v>
      </c>
      <c r="H60" s="427">
        <v>94824</v>
      </c>
      <c r="I60" s="430">
        <f t="shared" si="3"/>
        <v>1</v>
      </c>
      <c r="J60" s="427">
        <v>48810</v>
      </c>
      <c r="K60" s="430">
        <f t="shared" si="4"/>
        <v>0.51474310301189574</v>
      </c>
      <c r="L60" s="428">
        <v>46014</v>
      </c>
      <c r="M60" s="432">
        <f t="shared" si="5"/>
        <v>0.48525689698810426</v>
      </c>
    </row>
    <row r="61" spans="1:13">
      <c r="A61" s="210">
        <v>41456</v>
      </c>
      <c r="B61" s="426">
        <v>24454</v>
      </c>
      <c r="C61" s="433">
        <f t="shared" si="0"/>
        <v>1</v>
      </c>
      <c r="D61" s="427">
        <v>11230</v>
      </c>
      <c r="E61" s="430">
        <f t="shared" si="1"/>
        <v>0.4592295738938415</v>
      </c>
      <c r="F61" s="427">
        <v>13224</v>
      </c>
      <c r="G61" s="430">
        <f t="shared" si="2"/>
        <v>0.54077042610615855</v>
      </c>
      <c r="H61" s="427">
        <v>91790</v>
      </c>
      <c r="I61" s="430">
        <f t="shared" si="3"/>
        <v>1</v>
      </c>
      <c r="J61" s="427">
        <v>46493</v>
      </c>
      <c r="K61" s="430">
        <f t="shared" si="4"/>
        <v>0.50651487090096958</v>
      </c>
      <c r="L61" s="428">
        <v>45297</v>
      </c>
      <c r="M61" s="432">
        <f t="shared" si="5"/>
        <v>0.49348512909903042</v>
      </c>
    </row>
    <row r="62" spans="1:13">
      <c r="A62" s="210">
        <v>41487</v>
      </c>
      <c r="B62" s="426">
        <v>23221</v>
      </c>
      <c r="C62" s="433">
        <f t="shared" si="0"/>
        <v>1</v>
      </c>
      <c r="D62" s="427">
        <v>10512</v>
      </c>
      <c r="E62" s="430">
        <f t="shared" si="1"/>
        <v>0.4526936824426166</v>
      </c>
      <c r="F62" s="427">
        <v>12709</v>
      </c>
      <c r="G62" s="430">
        <f t="shared" si="2"/>
        <v>0.54730631755738335</v>
      </c>
      <c r="H62" s="427">
        <v>91010</v>
      </c>
      <c r="I62" s="430">
        <f t="shared" si="3"/>
        <v>1</v>
      </c>
      <c r="J62" s="427">
        <v>45452</v>
      </c>
      <c r="K62" s="430">
        <f t="shared" si="4"/>
        <v>0.49941764641248215</v>
      </c>
      <c r="L62" s="428">
        <v>45558</v>
      </c>
      <c r="M62" s="432">
        <f t="shared" si="5"/>
        <v>0.5005823535875179</v>
      </c>
    </row>
    <row r="63" spans="1:13">
      <c r="A63" s="210">
        <v>41518</v>
      </c>
      <c r="B63" s="426">
        <v>23475</v>
      </c>
      <c r="C63" s="433">
        <f t="shared" si="0"/>
        <v>1</v>
      </c>
      <c r="D63" s="427">
        <v>10648</v>
      </c>
      <c r="E63" s="430">
        <f t="shared" si="1"/>
        <v>0.45358892438764642</v>
      </c>
      <c r="F63" s="427">
        <v>12827</v>
      </c>
      <c r="G63" s="430">
        <f t="shared" si="2"/>
        <v>0.54641107561235358</v>
      </c>
      <c r="H63" s="427">
        <v>96906</v>
      </c>
      <c r="I63" s="430">
        <f t="shared" si="3"/>
        <v>1</v>
      </c>
      <c r="J63" s="427">
        <v>48961</v>
      </c>
      <c r="K63" s="430">
        <f t="shared" si="4"/>
        <v>0.50524219346583288</v>
      </c>
      <c r="L63" s="428">
        <v>47945</v>
      </c>
      <c r="M63" s="432">
        <f t="shared" si="5"/>
        <v>0.49475780653416712</v>
      </c>
    </row>
    <row r="64" spans="1:13">
      <c r="A64" s="210">
        <v>41548</v>
      </c>
      <c r="B64" s="426">
        <v>22864</v>
      </c>
      <c r="C64" s="433">
        <f t="shared" si="0"/>
        <v>1</v>
      </c>
      <c r="D64" s="427">
        <v>10334</v>
      </c>
      <c r="E64" s="430">
        <f t="shared" si="1"/>
        <v>0.45197690692792164</v>
      </c>
      <c r="F64" s="427">
        <v>12530</v>
      </c>
      <c r="G64" s="430">
        <f t="shared" si="2"/>
        <v>0.54802309307207842</v>
      </c>
      <c r="H64" s="427">
        <v>99555</v>
      </c>
      <c r="I64" s="430">
        <f t="shared" si="3"/>
        <v>1</v>
      </c>
      <c r="J64" s="427">
        <v>50747</v>
      </c>
      <c r="K64" s="430">
        <f t="shared" si="4"/>
        <v>0.50973833559339055</v>
      </c>
      <c r="L64" s="428">
        <v>48808</v>
      </c>
      <c r="M64" s="432">
        <f t="shared" si="5"/>
        <v>0.4902616644066094</v>
      </c>
    </row>
    <row r="65" spans="1:13">
      <c r="A65" s="210">
        <v>41579</v>
      </c>
      <c r="B65" s="426">
        <v>22717</v>
      </c>
      <c r="C65" s="433">
        <f t="shared" si="0"/>
        <v>1</v>
      </c>
      <c r="D65" s="427">
        <v>10342</v>
      </c>
      <c r="E65" s="430">
        <f t="shared" si="1"/>
        <v>0.45525377470616718</v>
      </c>
      <c r="F65" s="427">
        <v>12375</v>
      </c>
      <c r="G65" s="430">
        <f t="shared" si="2"/>
        <v>0.54474622529383276</v>
      </c>
      <c r="H65" s="427">
        <v>98383</v>
      </c>
      <c r="I65" s="430">
        <f t="shared" si="3"/>
        <v>1</v>
      </c>
      <c r="J65" s="427">
        <v>50394</v>
      </c>
      <c r="K65" s="430">
        <f t="shared" si="4"/>
        <v>0.51222264009025953</v>
      </c>
      <c r="L65" s="428">
        <v>47989</v>
      </c>
      <c r="M65" s="432">
        <f t="shared" si="5"/>
        <v>0.48777735990974053</v>
      </c>
    </row>
    <row r="66" spans="1:13" ht="15.75" thickBot="1">
      <c r="A66" s="210">
        <v>41609</v>
      </c>
      <c r="B66" s="429">
        <v>20629</v>
      </c>
      <c r="C66" s="434">
        <f t="shared" si="0"/>
        <v>1</v>
      </c>
      <c r="D66" s="429">
        <v>9494</v>
      </c>
      <c r="E66" s="431">
        <f t="shared" si="1"/>
        <v>0.46022589558388677</v>
      </c>
      <c r="F66" s="429">
        <v>11135</v>
      </c>
      <c r="G66" s="431">
        <f t="shared" si="2"/>
        <v>0.53977410441611329</v>
      </c>
      <c r="H66" s="429">
        <v>89494</v>
      </c>
      <c r="I66" s="431">
        <f t="shared" si="3"/>
        <v>1</v>
      </c>
      <c r="J66" s="429">
        <v>46104</v>
      </c>
      <c r="K66" s="431">
        <f t="shared" si="4"/>
        <v>0.51516302768900712</v>
      </c>
      <c r="L66" s="429">
        <v>43390</v>
      </c>
      <c r="M66" s="491">
        <f t="shared" si="5"/>
        <v>0.48483697231099293</v>
      </c>
    </row>
    <row r="67" spans="1:13" ht="15.75" thickTop="1">
      <c r="A67" s="209">
        <v>41640</v>
      </c>
      <c r="B67" s="423">
        <v>19190</v>
      </c>
      <c r="C67" s="433">
        <f t="shared" si="0"/>
        <v>1</v>
      </c>
      <c r="D67" s="424">
        <v>9136</v>
      </c>
      <c r="E67" s="430">
        <f t="shared" si="1"/>
        <v>0.47608129233976026</v>
      </c>
      <c r="F67" s="424">
        <v>10054</v>
      </c>
      <c r="G67" s="430">
        <f t="shared" si="2"/>
        <v>0.52391870766023974</v>
      </c>
      <c r="H67" s="424">
        <v>93456</v>
      </c>
      <c r="I67" s="430">
        <f t="shared" si="3"/>
        <v>1</v>
      </c>
      <c r="J67" s="424">
        <v>47857</v>
      </c>
      <c r="K67" s="430">
        <f t="shared" si="4"/>
        <v>0.51208055127546648</v>
      </c>
      <c r="L67" s="425">
        <v>45599</v>
      </c>
      <c r="M67" s="432">
        <f t="shared" si="5"/>
        <v>0.48791944872453347</v>
      </c>
    </row>
    <row r="68" spans="1:13">
      <c r="A68" s="210">
        <v>41671</v>
      </c>
      <c r="B68" s="426">
        <v>20794</v>
      </c>
      <c r="C68" s="433">
        <f t="shared" si="0"/>
        <v>1</v>
      </c>
      <c r="D68" s="427">
        <v>9741</v>
      </c>
      <c r="E68" s="430">
        <f t="shared" si="1"/>
        <v>0.46845243820332788</v>
      </c>
      <c r="F68" s="427">
        <v>11053</v>
      </c>
      <c r="G68" s="430">
        <f t="shared" si="2"/>
        <v>0.53154756179667206</v>
      </c>
      <c r="H68" s="427">
        <v>93942</v>
      </c>
      <c r="I68" s="430">
        <f t="shared" si="3"/>
        <v>1</v>
      </c>
      <c r="J68" s="427">
        <v>48371</v>
      </c>
      <c r="K68" s="430">
        <f t="shared" si="4"/>
        <v>0.51490281237359226</v>
      </c>
      <c r="L68" s="428">
        <v>45571</v>
      </c>
      <c r="M68" s="432">
        <f t="shared" si="5"/>
        <v>0.4850971876264078</v>
      </c>
    </row>
    <row r="69" spans="1:13">
      <c r="A69" s="210">
        <v>41699</v>
      </c>
      <c r="B69" s="426">
        <v>20401</v>
      </c>
      <c r="C69" s="433">
        <f t="shared" si="0"/>
        <v>1</v>
      </c>
      <c r="D69" s="427">
        <v>9559</v>
      </c>
      <c r="E69" s="430">
        <f t="shared" si="1"/>
        <v>0.46855546296750161</v>
      </c>
      <c r="F69" s="427">
        <v>10842</v>
      </c>
      <c r="G69" s="430">
        <f t="shared" si="2"/>
        <v>0.53144453703249839</v>
      </c>
      <c r="H69" s="427">
        <v>93555</v>
      </c>
      <c r="I69" s="430">
        <f t="shared" si="3"/>
        <v>1</v>
      </c>
      <c r="J69" s="427">
        <v>48203</v>
      </c>
      <c r="K69" s="430">
        <f t="shared" si="4"/>
        <v>0.51523702634813751</v>
      </c>
      <c r="L69" s="428">
        <v>45352</v>
      </c>
      <c r="M69" s="432">
        <f t="shared" si="5"/>
        <v>0.48476297365186255</v>
      </c>
    </row>
    <row r="70" spans="1:13">
      <c r="A70" s="210">
        <v>41730</v>
      </c>
      <c r="B70" s="426">
        <v>19675</v>
      </c>
      <c r="C70" s="433">
        <f t="shared" si="0"/>
        <v>1</v>
      </c>
      <c r="D70" s="427">
        <v>9400</v>
      </c>
      <c r="E70" s="430">
        <f t="shared" si="1"/>
        <v>0.47776365946632782</v>
      </c>
      <c r="F70" s="427">
        <v>10275</v>
      </c>
      <c r="G70" s="430">
        <f t="shared" si="2"/>
        <v>0.52223634053367218</v>
      </c>
      <c r="H70" s="427">
        <v>89608</v>
      </c>
      <c r="I70" s="430">
        <f t="shared" si="3"/>
        <v>1</v>
      </c>
      <c r="J70" s="427">
        <v>45933</v>
      </c>
      <c r="K70" s="430">
        <f t="shared" si="4"/>
        <v>0.51259932148915277</v>
      </c>
      <c r="L70" s="428">
        <v>43675</v>
      </c>
      <c r="M70" s="432">
        <f t="shared" si="5"/>
        <v>0.48740067851084723</v>
      </c>
    </row>
    <row r="71" spans="1:13">
      <c r="A71" s="210">
        <v>41760</v>
      </c>
      <c r="B71" s="426">
        <v>19199</v>
      </c>
      <c r="C71" s="433">
        <f t="shared" si="0"/>
        <v>1</v>
      </c>
      <c r="D71" s="427">
        <v>9218</v>
      </c>
      <c r="E71" s="430">
        <f t="shared" si="1"/>
        <v>0.48012917339444761</v>
      </c>
      <c r="F71" s="427">
        <v>9981</v>
      </c>
      <c r="G71" s="430">
        <f t="shared" si="2"/>
        <v>0.51987082660555239</v>
      </c>
      <c r="H71" s="427">
        <v>85208</v>
      </c>
      <c r="I71" s="430">
        <f t="shared" si="3"/>
        <v>1</v>
      </c>
      <c r="J71" s="427">
        <v>43497</v>
      </c>
      <c r="K71" s="430">
        <f t="shared" si="4"/>
        <v>0.51048023659750263</v>
      </c>
      <c r="L71" s="428">
        <v>41711</v>
      </c>
      <c r="M71" s="432">
        <f t="shared" si="5"/>
        <v>0.48951976340249742</v>
      </c>
    </row>
    <row r="72" spans="1:13">
      <c r="A72" s="210">
        <v>41791</v>
      </c>
      <c r="B72" s="426">
        <v>22352</v>
      </c>
      <c r="C72" s="433">
        <f t="shared" ref="C72:C135" si="6">B72/$B72</f>
        <v>1</v>
      </c>
      <c r="D72" s="427">
        <v>10327</v>
      </c>
      <c r="E72" s="430">
        <f t="shared" ref="E72:E135" si="7">D72/$B72</f>
        <v>0.46201682176091624</v>
      </c>
      <c r="F72" s="427">
        <v>12025</v>
      </c>
      <c r="G72" s="430">
        <f t="shared" ref="G72:G135" si="8">F72/$B72</f>
        <v>0.5379831782390837</v>
      </c>
      <c r="H72" s="427">
        <v>79242</v>
      </c>
      <c r="I72" s="430">
        <f t="shared" ref="I72:I135" si="9">H72/$H72</f>
        <v>1</v>
      </c>
      <c r="J72" s="427">
        <v>40190</v>
      </c>
      <c r="K72" s="430">
        <f t="shared" ref="K72:K135" si="10">J72/$H72</f>
        <v>0.50718053557456899</v>
      </c>
      <c r="L72" s="428">
        <v>39052</v>
      </c>
      <c r="M72" s="432">
        <f t="shared" ref="M72:M135" si="11">L72/$H72</f>
        <v>0.49281946442543095</v>
      </c>
    </row>
    <row r="73" spans="1:13">
      <c r="A73" s="210">
        <v>41821</v>
      </c>
      <c r="B73" s="426">
        <v>20351</v>
      </c>
      <c r="C73" s="433">
        <f t="shared" si="6"/>
        <v>1</v>
      </c>
      <c r="D73" s="427">
        <v>9344</v>
      </c>
      <c r="E73" s="430">
        <f t="shared" si="7"/>
        <v>0.45914205690138077</v>
      </c>
      <c r="F73" s="427">
        <v>11007</v>
      </c>
      <c r="G73" s="430">
        <f t="shared" si="8"/>
        <v>0.54085794309861923</v>
      </c>
      <c r="H73" s="427">
        <v>80698</v>
      </c>
      <c r="I73" s="430">
        <f t="shared" si="9"/>
        <v>1</v>
      </c>
      <c r="J73" s="427">
        <v>40314</v>
      </c>
      <c r="K73" s="430">
        <f t="shared" si="10"/>
        <v>0.49956628417061144</v>
      </c>
      <c r="L73" s="428">
        <v>40384</v>
      </c>
      <c r="M73" s="432">
        <f t="shared" si="11"/>
        <v>0.50043371582938856</v>
      </c>
    </row>
    <row r="74" spans="1:13">
      <c r="A74" s="210">
        <v>41852</v>
      </c>
      <c r="B74" s="426">
        <v>18685</v>
      </c>
      <c r="C74" s="433">
        <f t="shared" si="6"/>
        <v>1</v>
      </c>
      <c r="D74" s="427">
        <v>8491</v>
      </c>
      <c r="E74" s="430">
        <f t="shared" si="7"/>
        <v>0.45442868611185444</v>
      </c>
      <c r="F74" s="427">
        <v>10194</v>
      </c>
      <c r="G74" s="430">
        <f t="shared" si="8"/>
        <v>0.54557131388814561</v>
      </c>
      <c r="H74" s="427">
        <v>81501</v>
      </c>
      <c r="I74" s="430">
        <f t="shared" si="9"/>
        <v>1</v>
      </c>
      <c r="J74" s="427">
        <v>40091</v>
      </c>
      <c r="K74" s="430">
        <f t="shared" si="10"/>
        <v>0.49190807474754911</v>
      </c>
      <c r="L74" s="428">
        <v>41410</v>
      </c>
      <c r="M74" s="432">
        <f t="shared" si="11"/>
        <v>0.50809192525245084</v>
      </c>
    </row>
    <row r="75" spans="1:13">
      <c r="A75" s="210">
        <v>41883</v>
      </c>
      <c r="B75" s="426">
        <v>19627</v>
      </c>
      <c r="C75" s="433">
        <f t="shared" si="6"/>
        <v>1</v>
      </c>
      <c r="D75" s="427">
        <v>8861</v>
      </c>
      <c r="E75" s="430">
        <f t="shared" si="7"/>
        <v>0.45146991389412544</v>
      </c>
      <c r="F75" s="427">
        <v>10766</v>
      </c>
      <c r="G75" s="430">
        <f t="shared" si="8"/>
        <v>0.54853008610587461</v>
      </c>
      <c r="H75" s="427">
        <v>86463</v>
      </c>
      <c r="I75" s="430">
        <f t="shared" si="9"/>
        <v>1</v>
      </c>
      <c r="J75" s="427">
        <v>43435</v>
      </c>
      <c r="K75" s="430">
        <f t="shared" si="10"/>
        <v>0.50235360790164574</v>
      </c>
      <c r="L75" s="428">
        <v>43028</v>
      </c>
      <c r="M75" s="432">
        <f t="shared" si="11"/>
        <v>0.49764639209835421</v>
      </c>
    </row>
    <row r="76" spans="1:13">
      <c r="A76" s="210">
        <v>41913</v>
      </c>
      <c r="B76" s="426">
        <v>18674</v>
      </c>
      <c r="C76" s="433">
        <f t="shared" si="6"/>
        <v>1</v>
      </c>
      <c r="D76" s="427">
        <v>8485</v>
      </c>
      <c r="E76" s="430">
        <f t="shared" si="7"/>
        <v>0.45437506693798863</v>
      </c>
      <c r="F76" s="427">
        <v>10189</v>
      </c>
      <c r="G76" s="430">
        <f t="shared" si="8"/>
        <v>0.54562493306201132</v>
      </c>
      <c r="H76" s="427">
        <v>88705</v>
      </c>
      <c r="I76" s="430">
        <f t="shared" si="9"/>
        <v>1</v>
      </c>
      <c r="J76" s="427">
        <v>44788</v>
      </c>
      <c r="K76" s="430">
        <f t="shared" si="10"/>
        <v>0.50490953159348406</v>
      </c>
      <c r="L76" s="428">
        <v>43917</v>
      </c>
      <c r="M76" s="432">
        <f t="shared" si="11"/>
        <v>0.49509046840651599</v>
      </c>
    </row>
    <row r="77" spans="1:13">
      <c r="A77" s="210">
        <v>41944</v>
      </c>
      <c r="B77" s="426">
        <v>18417</v>
      </c>
      <c r="C77" s="433">
        <f t="shared" si="6"/>
        <v>1</v>
      </c>
      <c r="D77" s="427">
        <v>8461</v>
      </c>
      <c r="E77" s="430">
        <f t="shared" si="7"/>
        <v>0.45941249932127926</v>
      </c>
      <c r="F77" s="427">
        <v>9956</v>
      </c>
      <c r="G77" s="430">
        <f t="shared" si="8"/>
        <v>0.54058750067872074</v>
      </c>
      <c r="H77" s="427">
        <v>87217</v>
      </c>
      <c r="I77" s="430">
        <f t="shared" si="9"/>
        <v>1</v>
      </c>
      <c r="J77" s="427">
        <v>44274</v>
      </c>
      <c r="K77" s="430">
        <f t="shared" si="10"/>
        <v>0.5076303931572973</v>
      </c>
      <c r="L77" s="428">
        <v>42943</v>
      </c>
      <c r="M77" s="432">
        <f t="shared" si="11"/>
        <v>0.4923696068427027</v>
      </c>
    </row>
    <row r="78" spans="1:13" ht="15.75" thickBot="1">
      <c r="A78" s="210">
        <v>41974</v>
      </c>
      <c r="B78" s="429">
        <v>17392</v>
      </c>
      <c r="C78" s="434">
        <f t="shared" si="6"/>
        <v>1</v>
      </c>
      <c r="D78" s="429">
        <v>8013</v>
      </c>
      <c r="E78" s="431">
        <f t="shared" si="7"/>
        <v>0.46072907083716652</v>
      </c>
      <c r="F78" s="429">
        <v>9379</v>
      </c>
      <c r="G78" s="431">
        <f t="shared" si="8"/>
        <v>0.53927092916283348</v>
      </c>
      <c r="H78" s="429">
        <v>78939</v>
      </c>
      <c r="I78" s="431">
        <f t="shared" si="9"/>
        <v>1</v>
      </c>
      <c r="J78" s="429">
        <v>40212</v>
      </c>
      <c r="K78" s="431">
        <f t="shared" si="10"/>
        <v>0.50940599703568579</v>
      </c>
      <c r="L78" s="429">
        <v>38727</v>
      </c>
      <c r="M78" s="491">
        <f t="shared" si="11"/>
        <v>0.49059400296431421</v>
      </c>
    </row>
    <row r="79" spans="1:13" ht="15.75" thickTop="1">
      <c r="A79" s="209">
        <v>42005</v>
      </c>
      <c r="B79" s="423">
        <v>18010</v>
      </c>
      <c r="C79" s="433">
        <f t="shared" si="6"/>
        <v>1</v>
      </c>
      <c r="D79" s="424">
        <v>8415</v>
      </c>
      <c r="E79" s="430">
        <f t="shared" si="7"/>
        <v>0.46724042198778454</v>
      </c>
      <c r="F79" s="424">
        <v>9595</v>
      </c>
      <c r="G79" s="430">
        <f t="shared" si="8"/>
        <v>0.53275957801221541</v>
      </c>
      <c r="H79" s="424">
        <v>80635</v>
      </c>
      <c r="I79" s="430">
        <f t="shared" si="9"/>
        <v>1</v>
      </c>
      <c r="J79" s="424">
        <v>40964</v>
      </c>
      <c r="K79" s="430">
        <f t="shared" si="10"/>
        <v>0.50801761021888758</v>
      </c>
      <c r="L79" s="425">
        <v>39671</v>
      </c>
      <c r="M79" s="432">
        <f t="shared" si="11"/>
        <v>0.49198238978111242</v>
      </c>
    </row>
    <row r="80" spans="1:13">
      <c r="A80" s="210">
        <v>42036</v>
      </c>
      <c r="B80" s="426">
        <v>18126</v>
      </c>
      <c r="C80" s="433">
        <f t="shared" si="6"/>
        <v>1</v>
      </c>
      <c r="D80" s="427">
        <v>8614</v>
      </c>
      <c r="E80" s="430">
        <f t="shared" si="7"/>
        <v>0.47522895288535805</v>
      </c>
      <c r="F80" s="427">
        <v>9512</v>
      </c>
      <c r="G80" s="430">
        <f t="shared" si="8"/>
        <v>0.52477104711464195</v>
      </c>
      <c r="H80" s="427">
        <v>83368</v>
      </c>
      <c r="I80" s="430">
        <f t="shared" si="9"/>
        <v>1</v>
      </c>
      <c r="J80" s="427">
        <v>42329</v>
      </c>
      <c r="K80" s="430">
        <f t="shared" si="10"/>
        <v>0.50773678149889645</v>
      </c>
      <c r="L80" s="428">
        <v>41039</v>
      </c>
      <c r="M80" s="432">
        <f t="shared" si="11"/>
        <v>0.49226321850110355</v>
      </c>
    </row>
    <row r="81" spans="1:13">
      <c r="A81" s="210">
        <v>42064</v>
      </c>
      <c r="B81" s="426">
        <v>17737</v>
      </c>
      <c r="C81" s="433">
        <f t="shared" si="6"/>
        <v>1</v>
      </c>
      <c r="D81" s="427">
        <v>8389</v>
      </c>
      <c r="E81" s="430">
        <f t="shared" si="7"/>
        <v>0.47296611602864069</v>
      </c>
      <c r="F81" s="427">
        <v>9348</v>
      </c>
      <c r="G81" s="430">
        <f t="shared" si="8"/>
        <v>0.52703388397135931</v>
      </c>
      <c r="H81" s="427">
        <v>82923</v>
      </c>
      <c r="I81" s="430">
        <f t="shared" si="9"/>
        <v>1</v>
      </c>
      <c r="J81" s="427">
        <v>41919</v>
      </c>
      <c r="K81" s="430">
        <f t="shared" si="10"/>
        <v>0.50551716652798384</v>
      </c>
      <c r="L81" s="428">
        <v>41004</v>
      </c>
      <c r="M81" s="432">
        <f t="shared" si="11"/>
        <v>0.49448283347201621</v>
      </c>
    </row>
    <row r="82" spans="1:13">
      <c r="A82" s="210">
        <v>42095</v>
      </c>
      <c r="B82" s="426">
        <v>17777</v>
      </c>
      <c r="C82" s="433">
        <f t="shared" si="6"/>
        <v>1</v>
      </c>
      <c r="D82" s="427">
        <v>8401</v>
      </c>
      <c r="E82" s="430">
        <f t="shared" si="7"/>
        <v>0.47257692524047928</v>
      </c>
      <c r="F82" s="427">
        <v>9376</v>
      </c>
      <c r="G82" s="430">
        <f t="shared" si="8"/>
        <v>0.52742307475952077</v>
      </c>
      <c r="H82" s="427">
        <v>80246</v>
      </c>
      <c r="I82" s="430">
        <f t="shared" si="9"/>
        <v>1</v>
      </c>
      <c r="J82" s="427">
        <v>40437</v>
      </c>
      <c r="K82" s="430">
        <f t="shared" si="10"/>
        <v>0.50391296762455451</v>
      </c>
      <c r="L82" s="428">
        <v>39809</v>
      </c>
      <c r="M82" s="432">
        <f t="shared" si="11"/>
        <v>0.49608703237544549</v>
      </c>
    </row>
    <row r="83" spans="1:13">
      <c r="A83" s="210">
        <v>42125</v>
      </c>
      <c r="B83" s="426">
        <v>17401</v>
      </c>
      <c r="C83" s="433">
        <f t="shared" si="6"/>
        <v>1</v>
      </c>
      <c r="D83" s="427">
        <v>8262</v>
      </c>
      <c r="E83" s="430">
        <f t="shared" si="7"/>
        <v>0.47480029883340036</v>
      </c>
      <c r="F83" s="427">
        <v>9139</v>
      </c>
      <c r="G83" s="430">
        <f t="shared" si="8"/>
        <v>0.52519970116659964</v>
      </c>
      <c r="H83" s="427">
        <v>76505</v>
      </c>
      <c r="I83" s="430">
        <f t="shared" si="9"/>
        <v>1</v>
      </c>
      <c r="J83" s="427">
        <v>38258</v>
      </c>
      <c r="K83" s="430">
        <f t="shared" si="10"/>
        <v>0.50007189072609637</v>
      </c>
      <c r="L83" s="428">
        <v>38247</v>
      </c>
      <c r="M83" s="432">
        <f t="shared" si="11"/>
        <v>0.49992810927390369</v>
      </c>
    </row>
    <row r="84" spans="1:13">
      <c r="A84" s="210">
        <v>42156</v>
      </c>
      <c r="B84" s="426">
        <v>21057</v>
      </c>
      <c r="C84" s="433">
        <f t="shared" si="6"/>
        <v>1</v>
      </c>
      <c r="D84" s="427">
        <v>9930</v>
      </c>
      <c r="E84" s="430">
        <f t="shared" si="7"/>
        <v>0.47157714774184356</v>
      </c>
      <c r="F84" s="427">
        <v>11127</v>
      </c>
      <c r="G84" s="430">
        <f t="shared" si="8"/>
        <v>0.52842285225815644</v>
      </c>
      <c r="H84" s="427">
        <v>71393</v>
      </c>
      <c r="I84" s="430">
        <f t="shared" si="9"/>
        <v>1</v>
      </c>
      <c r="J84" s="427">
        <v>35280</v>
      </c>
      <c r="K84" s="430">
        <f t="shared" si="10"/>
        <v>0.49416609471516815</v>
      </c>
      <c r="L84" s="428">
        <v>36113</v>
      </c>
      <c r="M84" s="432">
        <f t="shared" si="11"/>
        <v>0.50583390528483185</v>
      </c>
    </row>
    <row r="85" spans="1:13">
      <c r="A85" s="210">
        <v>42186</v>
      </c>
      <c r="B85" s="426">
        <v>19714</v>
      </c>
      <c r="C85" s="433">
        <f t="shared" si="6"/>
        <v>1</v>
      </c>
      <c r="D85" s="427">
        <v>9138</v>
      </c>
      <c r="E85" s="430">
        <f t="shared" si="7"/>
        <v>0.46352845693415845</v>
      </c>
      <c r="F85" s="427">
        <v>10576</v>
      </c>
      <c r="G85" s="430">
        <f t="shared" si="8"/>
        <v>0.53647154306584155</v>
      </c>
      <c r="H85" s="427">
        <v>69855</v>
      </c>
      <c r="I85" s="430">
        <f t="shared" si="9"/>
        <v>1</v>
      </c>
      <c r="J85" s="427">
        <v>33541</v>
      </c>
      <c r="K85" s="430">
        <f t="shared" si="10"/>
        <v>0.48015174289599888</v>
      </c>
      <c r="L85" s="428">
        <v>36314</v>
      </c>
      <c r="M85" s="432">
        <f t="shared" si="11"/>
        <v>0.51984825710400118</v>
      </c>
    </row>
    <row r="86" spans="1:13">
      <c r="A86" s="210">
        <v>42217</v>
      </c>
      <c r="B86" s="426">
        <v>18353</v>
      </c>
      <c r="C86" s="433">
        <f t="shared" si="6"/>
        <v>1</v>
      </c>
      <c r="D86" s="427">
        <v>8364</v>
      </c>
      <c r="E86" s="430">
        <f t="shared" si="7"/>
        <v>0.45572930855990845</v>
      </c>
      <c r="F86" s="427">
        <v>9989</v>
      </c>
      <c r="G86" s="430">
        <f t="shared" si="8"/>
        <v>0.54427069144009155</v>
      </c>
      <c r="H86" s="427">
        <v>71195</v>
      </c>
      <c r="I86" s="430">
        <f t="shared" si="9"/>
        <v>1</v>
      </c>
      <c r="J86" s="427">
        <v>33659</v>
      </c>
      <c r="K86" s="430">
        <f t="shared" si="10"/>
        <v>0.47277196432333729</v>
      </c>
      <c r="L86" s="428">
        <v>37536</v>
      </c>
      <c r="M86" s="432">
        <f t="shared" si="11"/>
        <v>0.52722803567666265</v>
      </c>
    </row>
    <row r="87" spans="1:13">
      <c r="A87" s="210">
        <v>42248</v>
      </c>
      <c r="B87" s="426">
        <v>19425</v>
      </c>
      <c r="C87" s="433">
        <f t="shared" si="6"/>
        <v>1</v>
      </c>
      <c r="D87" s="427">
        <v>8847</v>
      </c>
      <c r="E87" s="430">
        <f t="shared" si="7"/>
        <v>0.45544401544401547</v>
      </c>
      <c r="F87" s="427">
        <v>10578</v>
      </c>
      <c r="G87" s="430">
        <f t="shared" si="8"/>
        <v>0.54455598455598453</v>
      </c>
      <c r="H87" s="427">
        <v>75745</v>
      </c>
      <c r="I87" s="430">
        <f t="shared" si="9"/>
        <v>1</v>
      </c>
      <c r="J87" s="427">
        <v>36748</v>
      </c>
      <c r="K87" s="430">
        <f t="shared" si="10"/>
        <v>0.48515413558650738</v>
      </c>
      <c r="L87" s="428">
        <v>38997</v>
      </c>
      <c r="M87" s="432">
        <f t="shared" si="11"/>
        <v>0.51484586441349267</v>
      </c>
    </row>
    <row r="88" spans="1:13">
      <c r="A88" s="210">
        <v>42278</v>
      </c>
      <c r="B88" s="426">
        <v>20174</v>
      </c>
      <c r="C88" s="433">
        <f t="shared" si="6"/>
        <v>1</v>
      </c>
      <c r="D88" s="427">
        <v>9643</v>
      </c>
      <c r="E88" s="430">
        <f t="shared" si="7"/>
        <v>0.4779914741746803</v>
      </c>
      <c r="F88" s="427">
        <v>10531</v>
      </c>
      <c r="G88" s="430">
        <f t="shared" si="8"/>
        <v>0.52200852582531976</v>
      </c>
      <c r="H88" s="427">
        <v>77983</v>
      </c>
      <c r="I88" s="430">
        <f t="shared" si="9"/>
        <v>1</v>
      </c>
      <c r="J88" s="427">
        <v>38325</v>
      </c>
      <c r="K88" s="430">
        <f t="shared" si="10"/>
        <v>0.49145326545529155</v>
      </c>
      <c r="L88" s="428">
        <v>39658</v>
      </c>
      <c r="M88" s="432">
        <f t="shared" si="11"/>
        <v>0.50854673454470845</v>
      </c>
    </row>
    <row r="89" spans="1:13">
      <c r="A89" s="210">
        <v>42309</v>
      </c>
      <c r="B89" s="426">
        <v>21160</v>
      </c>
      <c r="C89" s="433">
        <f t="shared" si="6"/>
        <v>1</v>
      </c>
      <c r="D89" s="427">
        <v>10202</v>
      </c>
      <c r="E89" s="430">
        <f t="shared" si="7"/>
        <v>0.48213610586011341</v>
      </c>
      <c r="F89" s="427">
        <v>10958</v>
      </c>
      <c r="G89" s="430">
        <f t="shared" si="8"/>
        <v>0.51786389413988654</v>
      </c>
      <c r="H89" s="427">
        <v>76177</v>
      </c>
      <c r="I89" s="430">
        <f t="shared" si="9"/>
        <v>1</v>
      </c>
      <c r="J89" s="427">
        <v>37638</v>
      </c>
      <c r="K89" s="430">
        <f t="shared" si="10"/>
        <v>0.49408614148627539</v>
      </c>
      <c r="L89" s="428">
        <v>38539</v>
      </c>
      <c r="M89" s="432">
        <f t="shared" si="11"/>
        <v>0.50591385851372461</v>
      </c>
    </row>
    <row r="90" spans="1:13" ht="15.75" thickBot="1">
      <c r="A90" s="210">
        <v>42339</v>
      </c>
      <c r="B90" s="429">
        <v>18935</v>
      </c>
      <c r="C90" s="434">
        <f t="shared" si="6"/>
        <v>1</v>
      </c>
      <c r="D90" s="429">
        <v>9097</v>
      </c>
      <c r="E90" s="431">
        <f t="shared" si="7"/>
        <v>0.48043306047002904</v>
      </c>
      <c r="F90" s="429">
        <v>9838</v>
      </c>
      <c r="G90" s="431">
        <f t="shared" si="8"/>
        <v>0.51956693952997091</v>
      </c>
      <c r="H90" s="429">
        <v>69140</v>
      </c>
      <c r="I90" s="431">
        <f t="shared" si="9"/>
        <v>1</v>
      </c>
      <c r="J90" s="429">
        <v>34329</v>
      </c>
      <c r="K90" s="431">
        <f t="shared" si="10"/>
        <v>0.49651431877350305</v>
      </c>
      <c r="L90" s="429">
        <v>34811</v>
      </c>
      <c r="M90" s="491">
        <f t="shared" si="11"/>
        <v>0.50348568122649695</v>
      </c>
    </row>
    <row r="91" spans="1:13" ht="15.75" thickTop="1">
      <c r="A91" s="209">
        <v>42370</v>
      </c>
      <c r="B91" s="423">
        <v>19229</v>
      </c>
      <c r="C91" s="433">
        <f t="shared" si="6"/>
        <v>1</v>
      </c>
      <c r="D91" s="424">
        <v>9283</v>
      </c>
      <c r="E91" s="430">
        <f t="shared" si="7"/>
        <v>0.48276041395808417</v>
      </c>
      <c r="F91" s="424">
        <v>9946</v>
      </c>
      <c r="G91" s="430">
        <f t="shared" si="8"/>
        <v>0.51723958604191589</v>
      </c>
      <c r="H91" s="424">
        <v>70755</v>
      </c>
      <c r="I91" s="430">
        <f t="shared" si="9"/>
        <v>1</v>
      </c>
      <c r="J91" s="424">
        <v>35040</v>
      </c>
      <c r="K91" s="430">
        <f t="shared" si="10"/>
        <v>0.4952300190799237</v>
      </c>
      <c r="L91" s="425">
        <v>35715</v>
      </c>
      <c r="M91" s="432">
        <f t="shared" si="11"/>
        <v>0.5047699809200763</v>
      </c>
    </row>
    <row r="92" spans="1:13">
      <c r="A92" s="210">
        <v>42401</v>
      </c>
      <c r="B92" s="426">
        <v>18762</v>
      </c>
      <c r="C92" s="433">
        <f t="shared" si="6"/>
        <v>1</v>
      </c>
      <c r="D92" s="427">
        <v>9057</v>
      </c>
      <c r="E92" s="430">
        <f t="shared" si="7"/>
        <v>0.48273105212663897</v>
      </c>
      <c r="F92" s="427">
        <v>9705</v>
      </c>
      <c r="G92" s="430">
        <f t="shared" si="8"/>
        <v>0.51726894787336108</v>
      </c>
      <c r="H92" s="427">
        <v>73043</v>
      </c>
      <c r="I92" s="430">
        <f t="shared" si="9"/>
        <v>1</v>
      </c>
      <c r="J92" s="427">
        <v>36288</v>
      </c>
      <c r="K92" s="430">
        <f t="shared" si="10"/>
        <v>0.49680325287844146</v>
      </c>
      <c r="L92" s="428">
        <v>36755</v>
      </c>
      <c r="M92" s="432">
        <f t="shared" si="11"/>
        <v>0.50319674712155849</v>
      </c>
    </row>
    <row r="93" spans="1:13">
      <c r="A93" s="210">
        <v>42430</v>
      </c>
      <c r="B93" s="426">
        <v>17919</v>
      </c>
      <c r="C93" s="433">
        <f t="shared" si="6"/>
        <v>1</v>
      </c>
      <c r="D93" s="427">
        <v>8581</v>
      </c>
      <c r="E93" s="430">
        <f t="shared" si="7"/>
        <v>0.47887716948490427</v>
      </c>
      <c r="F93" s="427">
        <v>9338</v>
      </c>
      <c r="G93" s="430">
        <f t="shared" si="8"/>
        <v>0.52112283051509567</v>
      </c>
      <c r="H93" s="427">
        <v>72246</v>
      </c>
      <c r="I93" s="430">
        <f t="shared" si="9"/>
        <v>1</v>
      </c>
      <c r="J93" s="427">
        <v>35936</v>
      </c>
      <c r="K93" s="430">
        <f t="shared" si="10"/>
        <v>0.49741162140464523</v>
      </c>
      <c r="L93" s="428">
        <v>36310</v>
      </c>
      <c r="M93" s="432">
        <f t="shared" si="11"/>
        <v>0.50258837859535477</v>
      </c>
    </row>
    <row r="94" spans="1:13">
      <c r="A94" s="210">
        <v>42461</v>
      </c>
      <c r="B94" s="426">
        <v>17188</v>
      </c>
      <c r="C94" s="433">
        <f t="shared" si="6"/>
        <v>1</v>
      </c>
      <c r="D94" s="427">
        <v>8066</v>
      </c>
      <c r="E94" s="430">
        <f t="shared" si="7"/>
        <v>0.46928089364673026</v>
      </c>
      <c r="F94" s="427">
        <v>9122</v>
      </c>
      <c r="G94" s="430">
        <f t="shared" si="8"/>
        <v>0.53071910635326969</v>
      </c>
      <c r="H94" s="427">
        <v>70104</v>
      </c>
      <c r="I94" s="430">
        <f t="shared" si="9"/>
        <v>1</v>
      </c>
      <c r="J94" s="427">
        <v>34813</v>
      </c>
      <c r="K94" s="430">
        <f t="shared" si="10"/>
        <v>0.49659077941344287</v>
      </c>
      <c r="L94" s="428">
        <v>35291</v>
      </c>
      <c r="M94" s="432">
        <f t="shared" si="11"/>
        <v>0.50340922058655713</v>
      </c>
    </row>
    <row r="95" spans="1:13">
      <c r="A95" s="210">
        <v>42491</v>
      </c>
      <c r="B95" s="426">
        <v>17062</v>
      </c>
      <c r="C95" s="433">
        <f t="shared" si="6"/>
        <v>1</v>
      </c>
      <c r="D95" s="427">
        <v>7979</v>
      </c>
      <c r="E95" s="430">
        <f t="shared" si="7"/>
        <v>0.46764740358691831</v>
      </c>
      <c r="F95" s="427">
        <v>9083</v>
      </c>
      <c r="G95" s="430">
        <f t="shared" si="8"/>
        <v>0.53235259641308175</v>
      </c>
      <c r="H95" s="427">
        <v>66579</v>
      </c>
      <c r="I95" s="430">
        <f t="shared" si="9"/>
        <v>1</v>
      </c>
      <c r="J95" s="427">
        <v>32706</v>
      </c>
      <c r="K95" s="430">
        <f t="shared" si="10"/>
        <v>0.49123597530752938</v>
      </c>
      <c r="L95" s="428">
        <v>33873</v>
      </c>
      <c r="M95" s="432">
        <f t="shared" si="11"/>
        <v>0.50876402469247062</v>
      </c>
    </row>
    <row r="96" spans="1:13">
      <c r="A96" s="210">
        <v>42522</v>
      </c>
      <c r="B96" s="426">
        <v>19637</v>
      </c>
      <c r="C96" s="433">
        <f t="shared" si="6"/>
        <v>1</v>
      </c>
      <c r="D96" s="427">
        <v>8907</v>
      </c>
      <c r="E96" s="430">
        <f t="shared" si="7"/>
        <v>0.45358252278861333</v>
      </c>
      <c r="F96" s="427">
        <v>10730</v>
      </c>
      <c r="G96" s="430">
        <f t="shared" si="8"/>
        <v>0.54641747721138667</v>
      </c>
      <c r="H96" s="427">
        <v>62255</v>
      </c>
      <c r="I96" s="430">
        <f t="shared" si="9"/>
        <v>1</v>
      </c>
      <c r="J96" s="427">
        <v>30132</v>
      </c>
      <c r="K96" s="430">
        <f t="shared" si="10"/>
        <v>0.4840093165207614</v>
      </c>
      <c r="L96" s="428">
        <v>32123</v>
      </c>
      <c r="M96" s="432">
        <f t="shared" si="11"/>
        <v>0.5159906834792386</v>
      </c>
    </row>
    <row r="97" spans="1:13">
      <c r="A97" s="210">
        <v>42552</v>
      </c>
      <c r="B97" s="426">
        <v>18076</v>
      </c>
      <c r="C97" s="433">
        <f t="shared" si="6"/>
        <v>1</v>
      </c>
      <c r="D97" s="427">
        <v>8024</v>
      </c>
      <c r="E97" s="430">
        <f t="shared" si="7"/>
        <v>0.44390351847753928</v>
      </c>
      <c r="F97" s="427">
        <v>10052</v>
      </c>
      <c r="G97" s="430">
        <f t="shared" si="8"/>
        <v>0.55609648152246072</v>
      </c>
      <c r="H97" s="427">
        <v>60321</v>
      </c>
      <c r="I97" s="430">
        <f t="shared" si="9"/>
        <v>1</v>
      </c>
      <c r="J97" s="427">
        <v>28514</v>
      </c>
      <c r="K97" s="430">
        <f t="shared" si="10"/>
        <v>0.47270436498068669</v>
      </c>
      <c r="L97" s="428">
        <v>31807</v>
      </c>
      <c r="M97" s="432">
        <f t="shared" si="11"/>
        <v>0.52729563501931331</v>
      </c>
    </row>
    <row r="98" spans="1:13">
      <c r="A98" s="210">
        <v>42583</v>
      </c>
      <c r="B98" s="426">
        <v>16880</v>
      </c>
      <c r="C98" s="433">
        <f t="shared" si="6"/>
        <v>1</v>
      </c>
      <c r="D98" s="427">
        <v>7423</v>
      </c>
      <c r="E98" s="430">
        <f t="shared" si="7"/>
        <v>0.43975118483412323</v>
      </c>
      <c r="F98" s="427">
        <v>9457</v>
      </c>
      <c r="G98" s="430">
        <f t="shared" si="8"/>
        <v>0.56024881516587677</v>
      </c>
      <c r="H98" s="427">
        <v>62019</v>
      </c>
      <c r="I98" s="430">
        <f t="shared" si="9"/>
        <v>1</v>
      </c>
      <c r="J98" s="427">
        <v>28639</v>
      </c>
      <c r="K98" s="430">
        <f t="shared" si="10"/>
        <v>0.46177784227414181</v>
      </c>
      <c r="L98" s="428">
        <v>33380</v>
      </c>
      <c r="M98" s="432">
        <f t="shared" si="11"/>
        <v>0.53822215772585824</v>
      </c>
    </row>
    <row r="99" spans="1:13">
      <c r="A99" s="210">
        <v>42614</v>
      </c>
      <c r="B99" s="426">
        <v>17430</v>
      </c>
      <c r="C99" s="433">
        <f t="shared" si="6"/>
        <v>1</v>
      </c>
      <c r="D99" s="427">
        <v>7632</v>
      </c>
      <c r="E99" s="430">
        <f t="shared" si="7"/>
        <v>0.4378657487091222</v>
      </c>
      <c r="F99" s="427">
        <v>9798</v>
      </c>
      <c r="G99" s="430">
        <f t="shared" si="8"/>
        <v>0.5621342512908778</v>
      </c>
      <c r="H99" s="427">
        <v>65547</v>
      </c>
      <c r="I99" s="430">
        <f t="shared" si="9"/>
        <v>1</v>
      </c>
      <c r="J99" s="427">
        <v>31250</v>
      </c>
      <c r="K99" s="430">
        <f t="shared" si="10"/>
        <v>0.47675713610081316</v>
      </c>
      <c r="L99" s="428">
        <v>34297</v>
      </c>
      <c r="M99" s="432">
        <f t="shared" si="11"/>
        <v>0.52324286389918684</v>
      </c>
    </row>
    <row r="100" spans="1:13">
      <c r="A100" s="210">
        <v>42644</v>
      </c>
      <c r="B100" s="426">
        <v>18424</v>
      </c>
      <c r="C100" s="433">
        <f t="shared" si="6"/>
        <v>1</v>
      </c>
      <c r="D100" s="427">
        <v>8331</v>
      </c>
      <c r="E100" s="430">
        <f t="shared" si="7"/>
        <v>0.45218193660442901</v>
      </c>
      <c r="F100" s="427">
        <v>10093</v>
      </c>
      <c r="G100" s="430">
        <f t="shared" si="8"/>
        <v>0.54781806339557104</v>
      </c>
      <c r="H100" s="427">
        <v>66330</v>
      </c>
      <c r="I100" s="430">
        <f t="shared" si="9"/>
        <v>1</v>
      </c>
      <c r="J100" s="427">
        <v>31845</v>
      </c>
      <c r="K100" s="430">
        <f t="shared" si="10"/>
        <v>0.48009950248756217</v>
      </c>
      <c r="L100" s="428">
        <v>34485</v>
      </c>
      <c r="M100" s="432">
        <f t="shared" si="11"/>
        <v>0.51990049751243783</v>
      </c>
    </row>
    <row r="101" spans="1:13">
      <c r="A101" s="210">
        <v>42675</v>
      </c>
      <c r="B101" s="426">
        <v>19724</v>
      </c>
      <c r="C101" s="433">
        <f t="shared" si="6"/>
        <v>1</v>
      </c>
      <c r="D101" s="427">
        <v>9110</v>
      </c>
      <c r="E101" s="430">
        <f t="shared" si="7"/>
        <v>0.46187385925775704</v>
      </c>
      <c r="F101" s="427">
        <v>10614</v>
      </c>
      <c r="G101" s="430">
        <f t="shared" si="8"/>
        <v>0.53812614074224296</v>
      </c>
      <c r="H101" s="427">
        <v>65584</v>
      </c>
      <c r="I101" s="430">
        <f t="shared" si="9"/>
        <v>1</v>
      </c>
      <c r="J101" s="427">
        <v>32011</v>
      </c>
      <c r="K101" s="430">
        <f t="shared" si="10"/>
        <v>0.48809160770919735</v>
      </c>
      <c r="L101" s="428">
        <v>33573</v>
      </c>
      <c r="M101" s="432">
        <f t="shared" si="11"/>
        <v>0.51190839229080265</v>
      </c>
    </row>
    <row r="102" spans="1:13" ht="15.75" thickBot="1">
      <c r="A102" s="210">
        <v>42705</v>
      </c>
      <c r="B102" s="429">
        <v>19027</v>
      </c>
      <c r="C102" s="434">
        <f t="shared" si="6"/>
        <v>1</v>
      </c>
      <c r="D102" s="429">
        <v>8901</v>
      </c>
      <c r="E102" s="431">
        <f t="shared" si="7"/>
        <v>0.4678089031376465</v>
      </c>
      <c r="F102" s="429">
        <v>10126</v>
      </c>
      <c r="G102" s="431">
        <f t="shared" si="8"/>
        <v>0.53219109686235355</v>
      </c>
      <c r="H102" s="429">
        <v>60081</v>
      </c>
      <c r="I102" s="431">
        <f t="shared" si="9"/>
        <v>1</v>
      </c>
      <c r="J102" s="429">
        <v>29512</v>
      </c>
      <c r="K102" s="431">
        <f t="shared" si="10"/>
        <v>0.49120354188512177</v>
      </c>
      <c r="L102" s="429">
        <v>30569</v>
      </c>
      <c r="M102" s="491">
        <f t="shared" si="11"/>
        <v>0.50879645811487828</v>
      </c>
    </row>
    <row r="103" spans="1:13" ht="15.75" thickTop="1">
      <c r="A103" s="209">
        <v>42736</v>
      </c>
      <c r="B103" s="423">
        <v>20220</v>
      </c>
      <c r="C103" s="433">
        <f t="shared" si="6"/>
        <v>1</v>
      </c>
      <c r="D103" s="424">
        <v>9690</v>
      </c>
      <c r="E103" s="430">
        <f t="shared" si="7"/>
        <v>0.47922848664688428</v>
      </c>
      <c r="F103" s="424">
        <v>10530</v>
      </c>
      <c r="G103" s="430">
        <f t="shared" si="8"/>
        <v>0.52077151335311578</v>
      </c>
      <c r="H103" s="424">
        <v>63004</v>
      </c>
      <c r="I103" s="430">
        <f t="shared" si="9"/>
        <v>1</v>
      </c>
      <c r="J103" s="424">
        <v>31151</v>
      </c>
      <c r="K103" s="430">
        <f t="shared" si="10"/>
        <v>0.49442892514760967</v>
      </c>
      <c r="L103" s="425">
        <v>31853</v>
      </c>
      <c r="M103" s="432">
        <f t="shared" si="11"/>
        <v>0.50557107485239028</v>
      </c>
    </row>
    <row r="104" spans="1:13">
      <c r="A104" s="210">
        <v>42767</v>
      </c>
      <c r="B104" s="426">
        <v>20209</v>
      </c>
      <c r="C104" s="433">
        <f t="shared" si="6"/>
        <v>1</v>
      </c>
      <c r="D104" s="427">
        <v>9719</v>
      </c>
      <c r="E104" s="430">
        <f t="shared" si="7"/>
        <v>0.48092434064030876</v>
      </c>
      <c r="F104" s="427">
        <v>10490</v>
      </c>
      <c r="G104" s="430">
        <f t="shared" si="8"/>
        <v>0.51907565935969124</v>
      </c>
      <c r="H104" s="427">
        <v>64787</v>
      </c>
      <c r="I104" s="430">
        <f t="shared" si="9"/>
        <v>1</v>
      </c>
      <c r="J104" s="427">
        <v>31870</v>
      </c>
      <c r="K104" s="430">
        <f t="shared" si="10"/>
        <v>0.49191967524349023</v>
      </c>
      <c r="L104" s="428">
        <v>32917</v>
      </c>
      <c r="M104" s="432">
        <f t="shared" si="11"/>
        <v>0.50808032475650977</v>
      </c>
    </row>
    <row r="105" spans="1:13">
      <c r="A105" s="210">
        <v>42795</v>
      </c>
      <c r="B105" s="426">
        <v>20125</v>
      </c>
      <c r="C105" s="433">
        <f t="shared" si="6"/>
        <v>1</v>
      </c>
      <c r="D105" s="427">
        <v>9698</v>
      </c>
      <c r="E105" s="430">
        <f t="shared" si="7"/>
        <v>0.48188819875776395</v>
      </c>
      <c r="F105" s="427">
        <v>10427</v>
      </c>
      <c r="G105" s="430">
        <f t="shared" si="8"/>
        <v>0.51811180124223599</v>
      </c>
      <c r="H105" s="427">
        <v>63934</v>
      </c>
      <c r="I105" s="430">
        <f t="shared" si="9"/>
        <v>1</v>
      </c>
      <c r="J105" s="427">
        <v>31386</v>
      </c>
      <c r="K105" s="430">
        <f t="shared" si="10"/>
        <v>0.49091250351925425</v>
      </c>
      <c r="L105" s="428">
        <v>32548</v>
      </c>
      <c r="M105" s="432">
        <f t="shared" si="11"/>
        <v>0.5090874964807458</v>
      </c>
    </row>
    <row r="106" spans="1:13">
      <c r="A106" s="210">
        <v>42826</v>
      </c>
      <c r="B106" s="426">
        <v>19461</v>
      </c>
      <c r="C106" s="433">
        <f t="shared" si="6"/>
        <v>1</v>
      </c>
      <c r="D106" s="427">
        <v>9489</v>
      </c>
      <c r="E106" s="430">
        <f t="shared" si="7"/>
        <v>0.48759056574687837</v>
      </c>
      <c r="F106" s="427">
        <v>9972</v>
      </c>
      <c r="G106" s="430">
        <f t="shared" si="8"/>
        <v>0.51240943425312158</v>
      </c>
      <c r="H106" s="427">
        <v>60688</v>
      </c>
      <c r="I106" s="430">
        <f t="shared" si="9"/>
        <v>1</v>
      </c>
      <c r="J106" s="427">
        <v>29536</v>
      </c>
      <c r="K106" s="430">
        <f t="shared" si="10"/>
        <v>0.48668600052728711</v>
      </c>
      <c r="L106" s="428">
        <v>31152</v>
      </c>
      <c r="M106" s="432">
        <f t="shared" si="11"/>
        <v>0.51331399947271295</v>
      </c>
    </row>
    <row r="107" spans="1:13">
      <c r="A107" s="210">
        <v>42856</v>
      </c>
      <c r="B107" s="426">
        <v>18317</v>
      </c>
      <c r="C107" s="433">
        <f t="shared" si="6"/>
        <v>1</v>
      </c>
      <c r="D107" s="427">
        <v>8815</v>
      </c>
      <c r="E107" s="430">
        <f t="shared" si="7"/>
        <v>0.48124692908227329</v>
      </c>
      <c r="F107" s="427">
        <v>9502</v>
      </c>
      <c r="G107" s="430">
        <f t="shared" si="8"/>
        <v>0.51875307091772671</v>
      </c>
      <c r="H107" s="427">
        <v>58991</v>
      </c>
      <c r="I107" s="430">
        <f t="shared" si="9"/>
        <v>1</v>
      </c>
      <c r="J107" s="427">
        <v>28442</v>
      </c>
      <c r="K107" s="430">
        <f t="shared" si="10"/>
        <v>0.48214134359478567</v>
      </c>
      <c r="L107" s="428">
        <v>30549</v>
      </c>
      <c r="M107" s="432">
        <f t="shared" si="11"/>
        <v>0.51785865640521433</v>
      </c>
    </row>
    <row r="108" spans="1:13">
      <c r="A108" s="210">
        <v>42887</v>
      </c>
      <c r="B108" s="426">
        <v>20680</v>
      </c>
      <c r="C108" s="433">
        <f t="shared" si="6"/>
        <v>1</v>
      </c>
      <c r="D108" s="427">
        <v>9701</v>
      </c>
      <c r="E108" s="430">
        <f t="shared" si="7"/>
        <v>0.46910058027079304</v>
      </c>
      <c r="F108" s="427">
        <v>10979</v>
      </c>
      <c r="G108" s="430">
        <f t="shared" si="8"/>
        <v>0.53089941972920696</v>
      </c>
      <c r="H108" s="427">
        <v>56131</v>
      </c>
      <c r="I108" s="430">
        <f t="shared" si="9"/>
        <v>1</v>
      </c>
      <c r="J108" s="427">
        <v>26668</v>
      </c>
      <c r="K108" s="430">
        <f t="shared" si="10"/>
        <v>0.47510288432417025</v>
      </c>
      <c r="L108" s="428">
        <v>29463</v>
      </c>
      <c r="M108" s="432">
        <f t="shared" si="11"/>
        <v>0.52489711567582975</v>
      </c>
    </row>
    <row r="109" spans="1:13">
      <c r="A109" s="210">
        <v>42917</v>
      </c>
      <c r="B109" s="426">
        <v>18757</v>
      </c>
      <c r="C109" s="433">
        <f t="shared" si="6"/>
        <v>1</v>
      </c>
      <c r="D109" s="427">
        <v>8599</v>
      </c>
      <c r="E109" s="430">
        <f t="shared" si="7"/>
        <v>0.4584421815855414</v>
      </c>
      <c r="F109" s="427">
        <v>10158</v>
      </c>
      <c r="G109" s="430">
        <f t="shared" si="8"/>
        <v>0.5415578184144586</v>
      </c>
      <c r="H109" s="427">
        <v>57258</v>
      </c>
      <c r="I109" s="430">
        <f t="shared" si="9"/>
        <v>1</v>
      </c>
      <c r="J109" s="427">
        <v>26660</v>
      </c>
      <c r="K109" s="430">
        <f t="shared" si="10"/>
        <v>0.46561179223863913</v>
      </c>
      <c r="L109" s="428">
        <v>30598</v>
      </c>
      <c r="M109" s="432">
        <f t="shared" si="11"/>
        <v>0.53438820776136087</v>
      </c>
    </row>
    <row r="110" spans="1:13">
      <c r="A110" s="210">
        <v>42948</v>
      </c>
      <c r="B110" s="426">
        <v>17466</v>
      </c>
      <c r="C110" s="433">
        <f t="shared" si="6"/>
        <v>1</v>
      </c>
      <c r="D110" s="427">
        <v>7888</v>
      </c>
      <c r="E110" s="430">
        <f t="shared" si="7"/>
        <v>0.45162029085079586</v>
      </c>
      <c r="F110" s="427">
        <v>9578</v>
      </c>
      <c r="G110" s="430">
        <f t="shared" si="8"/>
        <v>0.5483797091492042</v>
      </c>
      <c r="H110" s="427">
        <v>59012</v>
      </c>
      <c r="I110" s="430">
        <f t="shared" si="9"/>
        <v>1</v>
      </c>
      <c r="J110" s="427">
        <v>27132</v>
      </c>
      <c r="K110" s="430">
        <f t="shared" si="10"/>
        <v>0.45977089405544636</v>
      </c>
      <c r="L110" s="428">
        <v>31880</v>
      </c>
      <c r="M110" s="432">
        <f t="shared" si="11"/>
        <v>0.54022910594455364</v>
      </c>
    </row>
    <row r="111" spans="1:13">
      <c r="A111" s="210">
        <v>42979</v>
      </c>
      <c r="B111" s="426">
        <v>17125</v>
      </c>
      <c r="C111" s="433">
        <f t="shared" si="6"/>
        <v>1</v>
      </c>
      <c r="D111" s="427">
        <v>7619</v>
      </c>
      <c r="E111" s="430">
        <f t="shared" si="7"/>
        <v>0.4449051094890511</v>
      </c>
      <c r="F111" s="427">
        <v>9506</v>
      </c>
      <c r="G111" s="430">
        <f t="shared" si="8"/>
        <v>0.55509489051094896</v>
      </c>
      <c r="H111" s="427">
        <v>62452</v>
      </c>
      <c r="I111" s="430">
        <f t="shared" si="9"/>
        <v>1</v>
      </c>
      <c r="J111" s="427">
        <v>29439</v>
      </c>
      <c r="K111" s="430">
        <f t="shared" si="10"/>
        <v>0.47138602446679051</v>
      </c>
      <c r="L111" s="428">
        <v>33013</v>
      </c>
      <c r="M111" s="432">
        <f t="shared" si="11"/>
        <v>0.52861397553320955</v>
      </c>
    </row>
    <row r="112" spans="1:13">
      <c r="A112" s="210">
        <v>43009</v>
      </c>
      <c r="B112" s="426">
        <v>17388</v>
      </c>
      <c r="C112" s="433">
        <f t="shared" si="6"/>
        <v>1</v>
      </c>
      <c r="D112" s="427">
        <v>7763</v>
      </c>
      <c r="E112" s="430">
        <f t="shared" si="7"/>
        <v>0.44645732689210949</v>
      </c>
      <c r="F112" s="427">
        <v>9625</v>
      </c>
      <c r="G112" s="430">
        <f t="shared" si="8"/>
        <v>0.55354267310789051</v>
      </c>
      <c r="H112" s="427">
        <v>63402</v>
      </c>
      <c r="I112" s="430">
        <f t="shared" si="9"/>
        <v>1</v>
      </c>
      <c r="J112" s="427">
        <v>30244</v>
      </c>
      <c r="K112" s="430">
        <f t="shared" si="10"/>
        <v>0.47701965237689664</v>
      </c>
      <c r="L112" s="428">
        <v>33158</v>
      </c>
      <c r="M112" s="432">
        <f t="shared" si="11"/>
        <v>0.52298034762310341</v>
      </c>
    </row>
    <row r="113" spans="1:13">
      <c r="A113" s="210">
        <v>43040</v>
      </c>
      <c r="B113" s="426">
        <v>17249</v>
      </c>
      <c r="C113" s="433">
        <f t="shared" si="6"/>
        <v>1</v>
      </c>
      <c r="D113" s="427">
        <v>7735</v>
      </c>
      <c r="E113" s="430">
        <f t="shared" si="7"/>
        <v>0.44843179314742881</v>
      </c>
      <c r="F113" s="427">
        <v>9514</v>
      </c>
      <c r="G113" s="430">
        <f t="shared" si="8"/>
        <v>0.55156820685257113</v>
      </c>
      <c r="H113" s="427">
        <v>60757</v>
      </c>
      <c r="I113" s="430">
        <f t="shared" si="9"/>
        <v>1</v>
      </c>
      <c r="J113" s="427">
        <v>29200</v>
      </c>
      <c r="K113" s="430">
        <f t="shared" si="10"/>
        <v>0.48060305808384218</v>
      </c>
      <c r="L113" s="428">
        <v>31557</v>
      </c>
      <c r="M113" s="432">
        <f t="shared" si="11"/>
        <v>0.51939694191615782</v>
      </c>
    </row>
    <row r="114" spans="1:13" ht="15.75" thickBot="1">
      <c r="A114" s="210">
        <v>43070</v>
      </c>
      <c r="B114" s="429">
        <v>15519</v>
      </c>
      <c r="C114" s="434">
        <f t="shared" si="6"/>
        <v>1</v>
      </c>
      <c r="D114" s="429">
        <v>6883</v>
      </c>
      <c r="E114" s="431">
        <f t="shared" si="7"/>
        <v>0.4435208454152974</v>
      </c>
      <c r="F114" s="429">
        <v>8636</v>
      </c>
      <c r="G114" s="431">
        <f t="shared" si="8"/>
        <v>0.55647915458470265</v>
      </c>
      <c r="H114" s="429">
        <v>55568</v>
      </c>
      <c r="I114" s="431">
        <f t="shared" si="9"/>
        <v>1</v>
      </c>
      <c r="J114" s="429">
        <v>26919</v>
      </c>
      <c r="K114" s="431">
        <f t="shared" si="10"/>
        <v>0.48443348689893462</v>
      </c>
      <c r="L114" s="429">
        <v>28649</v>
      </c>
      <c r="M114" s="491">
        <f t="shared" si="11"/>
        <v>0.51556651310106538</v>
      </c>
    </row>
    <row r="115" spans="1:13" ht="15.75" thickTop="1">
      <c r="A115" s="209">
        <v>43101</v>
      </c>
      <c r="B115" s="423">
        <v>16094</v>
      </c>
      <c r="C115" s="433">
        <f t="shared" si="6"/>
        <v>1</v>
      </c>
      <c r="D115" s="424">
        <v>7281</v>
      </c>
      <c r="E115" s="430">
        <f t="shared" si="7"/>
        <v>0.45240462284081023</v>
      </c>
      <c r="F115" s="424">
        <v>8813</v>
      </c>
      <c r="G115" s="430">
        <f t="shared" si="8"/>
        <v>0.54759537715918971</v>
      </c>
      <c r="H115" s="424">
        <v>59147</v>
      </c>
      <c r="I115" s="430">
        <f t="shared" si="9"/>
        <v>1</v>
      </c>
      <c r="J115" s="424">
        <v>28759</v>
      </c>
      <c r="K115" s="430">
        <f t="shared" si="10"/>
        <v>0.4862292254890358</v>
      </c>
      <c r="L115" s="425">
        <v>30388</v>
      </c>
      <c r="M115" s="432">
        <f t="shared" si="11"/>
        <v>0.5137707745109642</v>
      </c>
    </row>
    <row r="116" spans="1:13">
      <c r="A116" s="210">
        <v>43132</v>
      </c>
      <c r="B116" s="426">
        <v>16446</v>
      </c>
      <c r="C116" s="433">
        <f t="shared" si="6"/>
        <v>1</v>
      </c>
      <c r="D116" s="427">
        <v>7437</v>
      </c>
      <c r="E116" s="430">
        <f t="shared" si="7"/>
        <v>0.45220722364100691</v>
      </c>
      <c r="F116" s="427">
        <v>9009</v>
      </c>
      <c r="G116" s="430">
        <f t="shared" si="8"/>
        <v>0.54779277635899304</v>
      </c>
      <c r="H116" s="427">
        <v>60948</v>
      </c>
      <c r="I116" s="430">
        <f t="shared" si="9"/>
        <v>1</v>
      </c>
      <c r="J116" s="427">
        <v>29600</v>
      </c>
      <c r="K116" s="430">
        <f t="shared" si="10"/>
        <v>0.48565990680580168</v>
      </c>
      <c r="L116" s="428">
        <v>31348</v>
      </c>
      <c r="M116" s="432">
        <f t="shared" si="11"/>
        <v>0.51434009319419838</v>
      </c>
    </row>
    <row r="117" spans="1:13">
      <c r="A117" s="210">
        <v>43160</v>
      </c>
      <c r="B117" s="426">
        <v>15873</v>
      </c>
      <c r="C117" s="433">
        <f t="shared" si="6"/>
        <v>1</v>
      </c>
      <c r="D117" s="427">
        <v>7307</v>
      </c>
      <c r="E117" s="430">
        <f t="shared" si="7"/>
        <v>0.46034146034146034</v>
      </c>
      <c r="F117" s="427">
        <v>8566</v>
      </c>
      <c r="G117" s="430">
        <f t="shared" si="8"/>
        <v>0.5396585396585396</v>
      </c>
      <c r="H117" s="427">
        <v>61165</v>
      </c>
      <c r="I117" s="430">
        <f t="shared" si="9"/>
        <v>1</v>
      </c>
      <c r="J117" s="427">
        <v>29757</v>
      </c>
      <c r="K117" s="430">
        <f t="shared" si="10"/>
        <v>0.4865037194473964</v>
      </c>
      <c r="L117" s="428">
        <v>31408</v>
      </c>
      <c r="M117" s="432">
        <f t="shared" si="11"/>
        <v>0.51349628055260366</v>
      </c>
    </row>
    <row r="118" spans="1:13">
      <c r="A118" s="210">
        <v>43191</v>
      </c>
      <c r="B118" s="426">
        <v>16246</v>
      </c>
      <c r="C118" s="433">
        <f t="shared" si="6"/>
        <v>1</v>
      </c>
      <c r="D118" s="427">
        <v>7599</v>
      </c>
      <c r="E118" s="430">
        <f t="shared" si="7"/>
        <v>0.46774590668472238</v>
      </c>
      <c r="F118" s="427">
        <v>8647</v>
      </c>
      <c r="G118" s="430">
        <f t="shared" si="8"/>
        <v>0.53225409331527762</v>
      </c>
      <c r="H118" s="427">
        <v>59125</v>
      </c>
      <c r="I118" s="430">
        <f t="shared" si="9"/>
        <v>1</v>
      </c>
      <c r="J118" s="427">
        <v>28294</v>
      </c>
      <c r="K118" s="430">
        <f t="shared" si="10"/>
        <v>0.47854545454545455</v>
      </c>
      <c r="L118" s="428">
        <v>30831</v>
      </c>
      <c r="M118" s="432">
        <f t="shared" si="11"/>
        <v>0.5214545454545455</v>
      </c>
    </row>
    <row r="119" spans="1:13">
      <c r="A119" s="210">
        <v>43221</v>
      </c>
      <c r="B119" s="426">
        <v>15962</v>
      </c>
      <c r="C119" s="433">
        <f t="shared" si="6"/>
        <v>1</v>
      </c>
      <c r="D119" s="427">
        <v>7390</v>
      </c>
      <c r="E119" s="430">
        <f t="shared" si="7"/>
        <v>0.46297456459090341</v>
      </c>
      <c r="F119" s="427">
        <v>8572</v>
      </c>
      <c r="G119" s="430">
        <f t="shared" si="8"/>
        <v>0.53702543540909664</v>
      </c>
      <c r="H119" s="427">
        <v>56629</v>
      </c>
      <c r="I119" s="430">
        <f t="shared" si="9"/>
        <v>1</v>
      </c>
      <c r="J119" s="427">
        <v>26836</v>
      </c>
      <c r="K119" s="430">
        <f t="shared" si="10"/>
        <v>0.47389146903529994</v>
      </c>
      <c r="L119" s="428">
        <v>29793</v>
      </c>
      <c r="M119" s="432">
        <f t="shared" si="11"/>
        <v>0.52610853096470012</v>
      </c>
    </row>
    <row r="120" spans="1:13">
      <c r="A120" s="210">
        <v>43252</v>
      </c>
      <c r="B120" s="426">
        <v>19285</v>
      </c>
      <c r="C120" s="433">
        <f t="shared" si="6"/>
        <v>1</v>
      </c>
      <c r="D120" s="427">
        <v>8793</v>
      </c>
      <c r="E120" s="430">
        <f t="shared" si="7"/>
        <v>0.45595022037853256</v>
      </c>
      <c r="F120" s="427">
        <v>10492</v>
      </c>
      <c r="G120" s="430">
        <f t="shared" si="8"/>
        <v>0.5440497796214675</v>
      </c>
      <c r="H120" s="427">
        <v>53441</v>
      </c>
      <c r="I120" s="430">
        <f t="shared" si="9"/>
        <v>1</v>
      </c>
      <c r="J120" s="427">
        <v>25139</v>
      </c>
      <c r="K120" s="430">
        <f t="shared" si="10"/>
        <v>0.47040661664265265</v>
      </c>
      <c r="L120" s="428">
        <v>28302</v>
      </c>
      <c r="M120" s="432">
        <f t="shared" si="11"/>
        <v>0.5295933833573474</v>
      </c>
    </row>
    <row r="121" spans="1:13">
      <c r="A121" s="210">
        <v>43282</v>
      </c>
      <c r="B121" s="426">
        <v>17952</v>
      </c>
      <c r="C121" s="433">
        <f t="shared" si="6"/>
        <v>1</v>
      </c>
      <c r="D121" s="427">
        <v>8023</v>
      </c>
      <c r="E121" s="430">
        <f t="shared" si="7"/>
        <v>0.44691399286987521</v>
      </c>
      <c r="F121" s="427">
        <v>9929</v>
      </c>
      <c r="G121" s="430">
        <f t="shared" si="8"/>
        <v>0.55308600713012479</v>
      </c>
      <c r="H121" s="427">
        <v>53645</v>
      </c>
      <c r="I121" s="430">
        <f t="shared" si="9"/>
        <v>1</v>
      </c>
      <c r="J121" s="427">
        <v>24832</v>
      </c>
      <c r="K121" s="430">
        <f t="shared" si="10"/>
        <v>0.46289495759157423</v>
      </c>
      <c r="L121" s="428">
        <v>28813</v>
      </c>
      <c r="M121" s="432">
        <f t="shared" si="11"/>
        <v>0.53710504240842571</v>
      </c>
    </row>
    <row r="122" spans="1:13">
      <c r="A122" s="210">
        <v>43313</v>
      </c>
      <c r="B122" s="426">
        <v>16715</v>
      </c>
      <c r="C122" s="433">
        <f t="shared" si="6"/>
        <v>1</v>
      </c>
      <c r="D122" s="427">
        <v>7361</v>
      </c>
      <c r="E122" s="430">
        <f t="shared" si="7"/>
        <v>0.44038288962010169</v>
      </c>
      <c r="F122" s="427">
        <v>9354</v>
      </c>
      <c r="G122" s="430">
        <f t="shared" si="8"/>
        <v>0.55961711037989825</v>
      </c>
      <c r="H122" s="427">
        <v>55467</v>
      </c>
      <c r="I122" s="430">
        <f t="shared" si="9"/>
        <v>1</v>
      </c>
      <c r="J122" s="427">
        <v>25382</v>
      </c>
      <c r="K122" s="430">
        <f t="shared" si="10"/>
        <v>0.45760542304433266</v>
      </c>
      <c r="L122" s="428">
        <v>30085</v>
      </c>
      <c r="M122" s="432">
        <f t="shared" si="11"/>
        <v>0.54239457695566728</v>
      </c>
    </row>
    <row r="123" spans="1:13">
      <c r="A123" s="210">
        <v>43344</v>
      </c>
      <c r="B123" s="426">
        <v>16543</v>
      </c>
      <c r="C123" s="433">
        <f t="shared" si="6"/>
        <v>1</v>
      </c>
      <c r="D123" s="427">
        <v>7447</v>
      </c>
      <c r="E123" s="430">
        <f t="shared" si="7"/>
        <v>0.4501601885994076</v>
      </c>
      <c r="F123" s="427">
        <v>9096</v>
      </c>
      <c r="G123" s="430">
        <f t="shared" si="8"/>
        <v>0.54983981140059235</v>
      </c>
      <c r="H123" s="427">
        <v>58132</v>
      </c>
      <c r="I123" s="430">
        <f t="shared" si="9"/>
        <v>1</v>
      </c>
      <c r="J123" s="427">
        <v>27346</v>
      </c>
      <c r="K123" s="430">
        <f t="shared" si="10"/>
        <v>0.470412165416638</v>
      </c>
      <c r="L123" s="428">
        <v>30786</v>
      </c>
      <c r="M123" s="432">
        <f t="shared" si="11"/>
        <v>0.529587834583362</v>
      </c>
    </row>
    <row r="124" spans="1:13">
      <c r="A124" s="210">
        <v>43374</v>
      </c>
      <c r="B124" s="426">
        <v>16768</v>
      </c>
      <c r="C124" s="433">
        <f t="shared" si="6"/>
        <v>1</v>
      </c>
      <c r="D124" s="427">
        <v>7665</v>
      </c>
      <c r="E124" s="430">
        <f t="shared" si="7"/>
        <v>0.45712070610687022</v>
      </c>
      <c r="F124" s="427">
        <v>9103</v>
      </c>
      <c r="G124" s="430">
        <f t="shared" si="8"/>
        <v>0.54287929389312972</v>
      </c>
      <c r="H124" s="427">
        <v>57754</v>
      </c>
      <c r="I124" s="430">
        <f t="shared" si="9"/>
        <v>1</v>
      </c>
      <c r="J124" s="427">
        <v>27471</v>
      </c>
      <c r="K124" s="430">
        <f t="shared" si="10"/>
        <v>0.47565536586210477</v>
      </c>
      <c r="L124" s="428">
        <v>30283</v>
      </c>
      <c r="M124" s="432">
        <f t="shared" si="11"/>
        <v>0.52434463413789523</v>
      </c>
    </row>
    <row r="125" spans="1:13">
      <c r="A125" s="210">
        <v>43405</v>
      </c>
      <c r="B125" s="426">
        <v>17076</v>
      </c>
      <c r="C125" s="433">
        <f t="shared" si="6"/>
        <v>1</v>
      </c>
      <c r="D125" s="427">
        <v>7928</v>
      </c>
      <c r="E125" s="430">
        <f t="shared" si="7"/>
        <v>0.46427734832513468</v>
      </c>
      <c r="F125" s="427">
        <v>9148</v>
      </c>
      <c r="G125" s="430">
        <f t="shared" si="8"/>
        <v>0.53572265167486532</v>
      </c>
      <c r="H125" s="427">
        <v>56154</v>
      </c>
      <c r="I125" s="430">
        <f t="shared" si="9"/>
        <v>1</v>
      </c>
      <c r="J125" s="427">
        <v>26820</v>
      </c>
      <c r="K125" s="430">
        <f t="shared" si="10"/>
        <v>0.47761512982156212</v>
      </c>
      <c r="L125" s="428">
        <v>29334</v>
      </c>
      <c r="M125" s="432">
        <f t="shared" si="11"/>
        <v>0.52238487017843782</v>
      </c>
    </row>
    <row r="126" spans="1:13" ht="15.75" thickBot="1">
      <c r="A126" s="210">
        <v>43435</v>
      </c>
      <c r="B126" s="429">
        <v>15669</v>
      </c>
      <c r="C126" s="434">
        <f t="shared" si="6"/>
        <v>1</v>
      </c>
      <c r="D126" s="429">
        <v>7228</v>
      </c>
      <c r="E126" s="431">
        <f t="shared" si="7"/>
        <v>0.46129299891505521</v>
      </c>
      <c r="F126" s="429">
        <v>8441</v>
      </c>
      <c r="G126" s="431">
        <f t="shared" si="8"/>
        <v>0.53870700108494485</v>
      </c>
      <c r="H126" s="429">
        <v>51988</v>
      </c>
      <c r="I126" s="431">
        <f t="shared" si="9"/>
        <v>1</v>
      </c>
      <c r="J126" s="429">
        <v>24919</v>
      </c>
      <c r="K126" s="431">
        <f t="shared" si="10"/>
        <v>0.47932215126567668</v>
      </c>
      <c r="L126" s="429">
        <v>27069</v>
      </c>
      <c r="M126" s="491">
        <f t="shared" si="11"/>
        <v>0.52067784873432332</v>
      </c>
    </row>
    <row r="127" spans="1:13" ht="15.75" thickTop="1">
      <c r="A127" s="209">
        <v>43466</v>
      </c>
      <c r="B127" s="423">
        <v>14930</v>
      </c>
      <c r="C127" s="433">
        <f t="shared" si="6"/>
        <v>1</v>
      </c>
      <c r="D127" s="424">
        <v>6967</v>
      </c>
      <c r="E127" s="430">
        <f t="shared" si="7"/>
        <v>0.46664434025452112</v>
      </c>
      <c r="F127" s="424">
        <v>7963</v>
      </c>
      <c r="G127" s="430">
        <f t="shared" si="8"/>
        <v>0.53335565974547894</v>
      </c>
      <c r="H127" s="424">
        <v>55051</v>
      </c>
      <c r="I127" s="430">
        <f t="shared" si="9"/>
        <v>1</v>
      </c>
      <c r="J127" s="424">
        <v>26474</v>
      </c>
      <c r="K127" s="430">
        <f t="shared" si="10"/>
        <v>0.48089952952716569</v>
      </c>
      <c r="L127" s="425">
        <v>28577</v>
      </c>
      <c r="M127" s="432">
        <f t="shared" si="11"/>
        <v>0.51910047047283425</v>
      </c>
    </row>
    <row r="128" spans="1:13">
      <c r="A128" s="210">
        <v>43497</v>
      </c>
      <c r="B128" s="426">
        <v>15324</v>
      </c>
      <c r="C128" s="433">
        <f t="shared" si="6"/>
        <v>1</v>
      </c>
      <c r="D128" s="427">
        <v>7245</v>
      </c>
      <c r="E128" s="430">
        <f t="shared" si="7"/>
        <v>0.47278778386844167</v>
      </c>
      <c r="F128" s="427">
        <v>8079</v>
      </c>
      <c r="G128" s="430">
        <f t="shared" si="8"/>
        <v>0.52721221613155833</v>
      </c>
      <c r="H128" s="427">
        <v>57289</v>
      </c>
      <c r="I128" s="430">
        <f t="shared" si="9"/>
        <v>1</v>
      </c>
      <c r="J128" s="427">
        <v>27699</v>
      </c>
      <c r="K128" s="430">
        <f t="shared" si="10"/>
        <v>0.48349595908464105</v>
      </c>
      <c r="L128" s="428">
        <v>29590</v>
      </c>
      <c r="M128" s="432">
        <f t="shared" si="11"/>
        <v>0.51650404091535895</v>
      </c>
    </row>
    <row r="129" spans="1:13">
      <c r="A129" s="210">
        <v>43525</v>
      </c>
      <c r="B129" s="426">
        <v>15781</v>
      </c>
      <c r="C129" s="433">
        <f t="shared" si="6"/>
        <v>1</v>
      </c>
      <c r="D129" s="427">
        <v>7607</v>
      </c>
      <c r="E129" s="430">
        <f t="shared" si="7"/>
        <v>0.48203535897598376</v>
      </c>
      <c r="F129" s="427">
        <v>8174</v>
      </c>
      <c r="G129" s="430">
        <f t="shared" si="8"/>
        <v>0.51796464102401618</v>
      </c>
      <c r="H129" s="427">
        <v>57691</v>
      </c>
      <c r="I129" s="430">
        <f t="shared" si="9"/>
        <v>1</v>
      </c>
      <c r="J129" s="427">
        <v>28143</v>
      </c>
      <c r="K129" s="430">
        <f t="shared" si="10"/>
        <v>0.48782305732263265</v>
      </c>
      <c r="L129" s="428">
        <v>29548</v>
      </c>
      <c r="M129" s="432">
        <f t="shared" si="11"/>
        <v>0.51217694267736735</v>
      </c>
    </row>
    <row r="130" spans="1:13">
      <c r="A130" s="210">
        <v>43556</v>
      </c>
      <c r="B130" s="426">
        <v>15997</v>
      </c>
      <c r="C130" s="433">
        <f t="shared" si="6"/>
        <v>1</v>
      </c>
      <c r="D130" s="427">
        <v>7833</v>
      </c>
      <c r="E130" s="430">
        <f t="shared" si="7"/>
        <v>0.48965431018315936</v>
      </c>
      <c r="F130" s="427">
        <v>8164</v>
      </c>
      <c r="G130" s="430">
        <f t="shared" si="8"/>
        <v>0.5103456898168407</v>
      </c>
      <c r="H130" s="427">
        <v>55423</v>
      </c>
      <c r="I130" s="430">
        <f t="shared" si="9"/>
        <v>1</v>
      </c>
      <c r="J130" s="427">
        <v>27019</v>
      </c>
      <c r="K130" s="430">
        <f t="shared" si="10"/>
        <v>0.48750518737708171</v>
      </c>
      <c r="L130" s="428">
        <v>28404</v>
      </c>
      <c r="M130" s="432">
        <f t="shared" si="11"/>
        <v>0.51249481262291829</v>
      </c>
    </row>
    <row r="131" spans="1:13">
      <c r="A131" s="210">
        <v>43586</v>
      </c>
      <c r="B131" s="426">
        <v>15930</v>
      </c>
      <c r="C131" s="433">
        <f t="shared" si="6"/>
        <v>1</v>
      </c>
      <c r="D131" s="427">
        <v>7745</v>
      </c>
      <c r="E131" s="430">
        <f t="shared" si="7"/>
        <v>0.48618957940991842</v>
      </c>
      <c r="F131" s="427">
        <v>8185</v>
      </c>
      <c r="G131" s="430">
        <f t="shared" si="8"/>
        <v>0.51381042059008164</v>
      </c>
      <c r="H131" s="427">
        <v>53726</v>
      </c>
      <c r="I131" s="430">
        <f t="shared" si="9"/>
        <v>1</v>
      </c>
      <c r="J131" s="427">
        <v>25969</v>
      </c>
      <c r="K131" s="430">
        <f t="shared" si="10"/>
        <v>0.48336001191229572</v>
      </c>
      <c r="L131" s="428">
        <v>27757</v>
      </c>
      <c r="M131" s="432">
        <f t="shared" si="11"/>
        <v>0.51663998808770428</v>
      </c>
    </row>
    <row r="132" spans="1:13">
      <c r="A132" s="210">
        <v>43617</v>
      </c>
      <c r="B132" s="426">
        <v>18188</v>
      </c>
      <c r="C132" s="433">
        <f t="shared" si="6"/>
        <v>1</v>
      </c>
      <c r="D132" s="427">
        <v>8714</v>
      </c>
      <c r="E132" s="430">
        <f t="shared" si="7"/>
        <v>0.4791071035847812</v>
      </c>
      <c r="F132" s="427">
        <v>9474</v>
      </c>
      <c r="G132" s="430">
        <f t="shared" si="8"/>
        <v>0.52089289641521885</v>
      </c>
      <c r="H132" s="427">
        <v>50857</v>
      </c>
      <c r="I132" s="430">
        <f t="shared" si="9"/>
        <v>1</v>
      </c>
      <c r="J132" s="427">
        <v>24271</v>
      </c>
      <c r="K132" s="430">
        <f t="shared" si="10"/>
        <v>0.47724010460703542</v>
      </c>
      <c r="L132" s="428">
        <v>26586</v>
      </c>
      <c r="M132" s="432">
        <f t="shared" si="11"/>
        <v>0.52275989539296464</v>
      </c>
    </row>
    <row r="133" spans="1:13">
      <c r="A133" s="210">
        <v>43647</v>
      </c>
      <c r="B133" s="426">
        <v>18038</v>
      </c>
      <c r="C133" s="433">
        <f t="shared" si="6"/>
        <v>1</v>
      </c>
      <c r="D133" s="427">
        <v>8357</v>
      </c>
      <c r="E133" s="430">
        <f t="shared" si="7"/>
        <v>0.4632997006319991</v>
      </c>
      <c r="F133" s="427">
        <v>9681</v>
      </c>
      <c r="G133" s="430">
        <f t="shared" si="8"/>
        <v>0.5367002993680009</v>
      </c>
      <c r="H133" s="427">
        <v>51186</v>
      </c>
      <c r="I133" s="430">
        <f t="shared" si="9"/>
        <v>1</v>
      </c>
      <c r="J133" s="427">
        <v>23886</v>
      </c>
      <c r="K133" s="430">
        <f t="shared" si="10"/>
        <v>0.46665103739303715</v>
      </c>
      <c r="L133" s="428">
        <v>27300</v>
      </c>
      <c r="M133" s="432">
        <f t="shared" si="11"/>
        <v>0.53334896260696285</v>
      </c>
    </row>
    <row r="134" spans="1:13">
      <c r="A134" s="210">
        <v>43678</v>
      </c>
      <c r="B134" s="426">
        <v>16486</v>
      </c>
      <c r="C134" s="433">
        <f t="shared" si="6"/>
        <v>1</v>
      </c>
      <c r="D134" s="427">
        <v>7459</v>
      </c>
      <c r="E134" s="430">
        <f t="shared" si="7"/>
        <v>0.45244449836224676</v>
      </c>
      <c r="F134" s="427">
        <v>9027</v>
      </c>
      <c r="G134" s="430">
        <f t="shared" si="8"/>
        <v>0.54755550163775324</v>
      </c>
      <c r="H134" s="427">
        <v>53828</v>
      </c>
      <c r="I134" s="430">
        <f t="shared" si="9"/>
        <v>1</v>
      </c>
      <c r="J134" s="427">
        <v>24873</v>
      </c>
      <c r="K134" s="430">
        <f t="shared" si="10"/>
        <v>0.46208293081667534</v>
      </c>
      <c r="L134" s="428">
        <v>28955</v>
      </c>
      <c r="M134" s="432">
        <f t="shared" si="11"/>
        <v>0.53791706918332471</v>
      </c>
    </row>
    <row r="135" spans="1:13">
      <c r="A135" s="210">
        <v>43709</v>
      </c>
      <c r="B135" s="426">
        <v>16393</v>
      </c>
      <c r="C135" s="433">
        <f t="shared" si="6"/>
        <v>1</v>
      </c>
      <c r="D135" s="427">
        <v>7379</v>
      </c>
      <c r="E135" s="430">
        <f t="shared" si="7"/>
        <v>0.45013115354114563</v>
      </c>
      <c r="F135" s="427">
        <v>9014</v>
      </c>
      <c r="G135" s="430">
        <f t="shared" si="8"/>
        <v>0.54986884645885437</v>
      </c>
      <c r="H135" s="427">
        <v>56414</v>
      </c>
      <c r="I135" s="430">
        <f t="shared" si="9"/>
        <v>1</v>
      </c>
      <c r="J135" s="427">
        <v>26816</v>
      </c>
      <c r="K135" s="430">
        <f t="shared" si="10"/>
        <v>0.47534299996454782</v>
      </c>
      <c r="L135" s="428">
        <v>29598</v>
      </c>
      <c r="M135" s="432">
        <f t="shared" si="11"/>
        <v>0.52465700003545224</v>
      </c>
    </row>
    <row r="136" spans="1:13">
      <c r="A136" s="210">
        <v>43739</v>
      </c>
      <c r="B136" s="426">
        <v>15764</v>
      </c>
      <c r="C136" s="433">
        <f t="shared" ref="C136:C186" si="12">B136/$B136</f>
        <v>1</v>
      </c>
      <c r="D136" s="427">
        <v>7079</v>
      </c>
      <c r="E136" s="430">
        <f t="shared" ref="E136:E186" si="13">D136/$B136</f>
        <v>0.44906115199188024</v>
      </c>
      <c r="F136" s="427">
        <v>8685</v>
      </c>
      <c r="G136" s="430">
        <f t="shared" ref="G136:G186" si="14">F136/$B136</f>
        <v>0.55093884800811976</v>
      </c>
      <c r="H136" s="427">
        <v>57826</v>
      </c>
      <c r="I136" s="430">
        <f t="shared" ref="I136:I186" si="15">H136/$H136</f>
        <v>1</v>
      </c>
      <c r="J136" s="427">
        <v>27755</v>
      </c>
      <c r="K136" s="430">
        <f t="shared" ref="K136:K186" si="16">J136/$H136</f>
        <v>0.47997440597655033</v>
      </c>
      <c r="L136" s="428">
        <v>30071</v>
      </c>
      <c r="M136" s="432">
        <f t="shared" ref="M136:M186" si="17">L136/$H136</f>
        <v>0.52002559402344961</v>
      </c>
    </row>
    <row r="137" spans="1:13">
      <c r="A137" s="210">
        <v>43770</v>
      </c>
      <c r="B137" s="426">
        <v>15873</v>
      </c>
      <c r="C137" s="433">
        <f t="shared" si="12"/>
        <v>1</v>
      </c>
      <c r="D137" s="427">
        <v>7171</v>
      </c>
      <c r="E137" s="430">
        <f t="shared" si="13"/>
        <v>0.4517734517734518</v>
      </c>
      <c r="F137" s="427">
        <v>8702</v>
      </c>
      <c r="G137" s="430">
        <f t="shared" si="14"/>
        <v>0.54822654822654826</v>
      </c>
      <c r="H137" s="427">
        <v>56465</v>
      </c>
      <c r="I137" s="430">
        <f t="shared" si="15"/>
        <v>1</v>
      </c>
      <c r="J137" s="427">
        <v>27219</v>
      </c>
      <c r="K137" s="430">
        <f t="shared" si="16"/>
        <v>0.48205082794651555</v>
      </c>
      <c r="L137" s="428">
        <v>29246</v>
      </c>
      <c r="M137" s="432">
        <f t="shared" si="17"/>
        <v>0.51794917205348445</v>
      </c>
    </row>
    <row r="138" spans="1:13" ht="15.75" thickBot="1">
      <c r="A138" s="210">
        <v>43800</v>
      </c>
      <c r="B138" s="429">
        <v>14145</v>
      </c>
      <c r="C138" s="434">
        <f t="shared" si="12"/>
        <v>1</v>
      </c>
      <c r="D138" s="429">
        <v>6277</v>
      </c>
      <c r="E138" s="431">
        <f t="shared" si="13"/>
        <v>0.44376104630611524</v>
      </c>
      <c r="F138" s="429">
        <v>7868</v>
      </c>
      <c r="G138" s="431">
        <f t="shared" si="14"/>
        <v>0.55623895369388476</v>
      </c>
      <c r="H138" s="429">
        <v>52199</v>
      </c>
      <c r="I138" s="431">
        <f t="shared" si="15"/>
        <v>1</v>
      </c>
      <c r="J138" s="429">
        <v>25423</v>
      </c>
      <c r="K138" s="431">
        <f t="shared" si="16"/>
        <v>0.4870399816088431</v>
      </c>
      <c r="L138" s="429">
        <v>26776</v>
      </c>
      <c r="M138" s="491">
        <f t="shared" si="17"/>
        <v>0.5129600183911569</v>
      </c>
    </row>
    <row r="139" spans="1:13" ht="15.75" thickTop="1">
      <c r="A139" s="209">
        <v>43831</v>
      </c>
      <c r="B139" s="423">
        <v>14973</v>
      </c>
      <c r="C139" s="433">
        <f t="shared" si="12"/>
        <v>1</v>
      </c>
      <c r="D139" s="424">
        <v>6751</v>
      </c>
      <c r="E139" s="430">
        <f t="shared" si="13"/>
        <v>0.45087824751218858</v>
      </c>
      <c r="F139" s="424">
        <v>8222</v>
      </c>
      <c r="G139" s="430">
        <f t="shared" si="14"/>
        <v>0.54912175248781137</v>
      </c>
      <c r="H139" s="424">
        <v>55849</v>
      </c>
      <c r="I139" s="430">
        <f t="shared" si="15"/>
        <v>1</v>
      </c>
      <c r="J139" s="424">
        <v>27179</v>
      </c>
      <c r="K139" s="430">
        <f t="shared" si="16"/>
        <v>0.48665150674139196</v>
      </c>
      <c r="L139" s="425">
        <v>28670</v>
      </c>
      <c r="M139" s="432">
        <f t="shared" si="17"/>
        <v>0.51334849325860799</v>
      </c>
    </row>
    <row r="140" spans="1:13">
      <c r="A140" s="210">
        <v>43862</v>
      </c>
      <c r="B140" s="426">
        <v>13065</v>
      </c>
      <c r="C140" s="433">
        <f t="shared" si="12"/>
        <v>1</v>
      </c>
      <c r="D140" s="427">
        <v>5913</v>
      </c>
      <c r="E140" s="430">
        <f t="shared" si="13"/>
        <v>0.45258323765786451</v>
      </c>
      <c r="F140" s="427">
        <v>7152</v>
      </c>
      <c r="G140" s="430">
        <f t="shared" si="14"/>
        <v>0.54741676234213543</v>
      </c>
      <c r="H140" s="427">
        <v>57556</v>
      </c>
      <c r="I140" s="430">
        <f t="shared" si="15"/>
        <v>1</v>
      </c>
      <c r="J140" s="427">
        <v>28213</v>
      </c>
      <c r="K140" s="430">
        <f t="shared" si="16"/>
        <v>0.49018347348669122</v>
      </c>
      <c r="L140" s="428">
        <v>29343</v>
      </c>
      <c r="M140" s="432">
        <f t="shared" si="17"/>
        <v>0.50981652651330878</v>
      </c>
    </row>
    <row r="141" spans="1:13">
      <c r="A141" s="210">
        <v>43891</v>
      </c>
      <c r="B141" s="426">
        <v>12439</v>
      </c>
      <c r="C141" s="433">
        <f t="shared" si="12"/>
        <v>1</v>
      </c>
      <c r="D141" s="427">
        <v>5557</v>
      </c>
      <c r="E141" s="430">
        <f t="shared" si="13"/>
        <v>0.44674009164723855</v>
      </c>
      <c r="F141" s="427">
        <v>6882</v>
      </c>
      <c r="G141" s="430">
        <f t="shared" si="14"/>
        <v>0.55325990835276151</v>
      </c>
      <c r="H141" s="427">
        <v>59518</v>
      </c>
      <c r="I141" s="430">
        <f t="shared" si="15"/>
        <v>1</v>
      </c>
      <c r="J141" s="427">
        <v>29111</v>
      </c>
      <c r="K141" s="430">
        <f t="shared" si="16"/>
        <v>0.48911253738364863</v>
      </c>
      <c r="L141" s="428">
        <v>30407</v>
      </c>
      <c r="M141" s="432">
        <f t="shared" si="17"/>
        <v>0.51088746261635132</v>
      </c>
    </row>
    <row r="142" spans="1:13">
      <c r="A142" s="210">
        <v>43922</v>
      </c>
      <c r="B142" s="426">
        <v>71178</v>
      </c>
      <c r="C142" s="433">
        <f t="shared" si="12"/>
        <v>1</v>
      </c>
      <c r="D142" s="427">
        <v>34109</v>
      </c>
      <c r="E142" s="430">
        <f t="shared" si="13"/>
        <v>0.47920705836072947</v>
      </c>
      <c r="F142" s="427">
        <v>37069</v>
      </c>
      <c r="G142" s="430">
        <f t="shared" si="14"/>
        <v>0.52079294163927059</v>
      </c>
      <c r="H142" s="427">
        <v>70030</v>
      </c>
      <c r="I142" s="430">
        <f t="shared" si="15"/>
        <v>1</v>
      </c>
      <c r="J142" s="427">
        <v>34086</v>
      </c>
      <c r="K142" s="430">
        <f t="shared" si="16"/>
        <v>0.48673425674710841</v>
      </c>
      <c r="L142" s="428">
        <v>35944</v>
      </c>
      <c r="M142" s="432">
        <f t="shared" si="17"/>
        <v>0.51326574325289165</v>
      </c>
    </row>
    <row r="143" spans="1:13">
      <c r="A143" s="210">
        <v>43952</v>
      </c>
      <c r="B143" s="426">
        <v>98051</v>
      </c>
      <c r="C143" s="433">
        <f t="shared" si="12"/>
        <v>1</v>
      </c>
      <c r="D143" s="427">
        <v>46663</v>
      </c>
      <c r="E143" s="430">
        <f t="shared" si="13"/>
        <v>0.47590539617138022</v>
      </c>
      <c r="F143" s="427">
        <v>51388</v>
      </c>
      <c r="G143" s="430">
        <f t="shared" si="14"/>
        <v>0.52409460382861983</v>
      </c>
      <c r="H143" s="427">
        <v>74407</v>
      </c>
      <c r="I143" s="430">
        <f t="shared" si="15"/>
        <v>1</v>
      </c>
      <c r="J143" s="427">
        <v>35861</v>
      </c>
      <c r="K143" s="430">
        <f t="shared" si="16"/>
        <v>0.4819573427231309</v>
      </c>
      <c r="L143" s="428">
        <v>38546</v>
      </c>
      <c r="M143" s="432">
        <f t="shared" si="17"/>
        <v>0.51804265727686916</v>
      </c>
    </row>
    <row r="144" spans="1:13">
      <c r="A144" s="210">
        <v>43983</v>
      </c>
      <c r="B144" s="426">
        <v>97135</v>
      </c>
      <c r="C144" s="433">
        <f t="shared" si="12"/>
        <v>1</v>
      </c>
      <c r="D144" s="427">
        <v>45478</v>
      </c>
      <c r="E144" s="430">
        <f t="shared" si="13"/>
        <v>0.46819375096515159</v>
      </c>
      <c r="F144" s="427">
        <v>51657</v>
      </c>
      <c r="G144" s="430">
        <f t="shared" si="14"/>
        <v>0.53180624903484841</v>
      </c>
      <c r="H144" s="427">
        <v>71713</v>
      </c>
      <c r="I144" s="430">
        <f t="shared" si="15"/>
        <v>1</v>
      </c>
      <c r="J144" s="427">
        <v>34350</v>
      </c>
      <c r="K144" s="430">
        <f t="shared" si="16"/>
        <v>0.47899265126267204</v>
      </c>
      <c r="L144" s="428">
        <v>37363</v>
      </c>
      <c r="M144" s="432">
        <f t="shared" si="17"/>
        <v>0.52100734873732801</v>
      </c>
    </row>
    <row r="145" spans="1:13">
      <c r="A145" s="210">
        <v>44013</v>
      </c>
      <c r="B145" s="426">
        <v>72917</v>
      </c>
      <c r="C145" s="433">
        <f t="shared" si="12"/>
        <v>1</v>
      </c>
      <c r="D145" s="427">
        <v>33845</v>
      </c>
      <c r="E145" s="430">
        <f t="shared" si="13"/>
        <v>0.46415787813541426</v>
      </c>
      <c r="F145" s="427">
        <v>39072</v>
      </c>
      <c r="G145" s="430">
        <f t="shared" si="14"/>
        <v>0.5358421218645858</v>
      </c>
      <c r="H145" s="427">
        <v>73674</v>
      </c>
      <c r="I145" s="430">
        <f t="shared" si="15"/>
        <v>1</v>
      </c>
      <c r="J145" s="427">
        <v>34950</v>
      </c>
      <c r="K145" s="430">
        <f t="shared" si="16"/>
        <v>0.47438716507858947</v>
      </c>
      <c r="L145" s="428">
        <v>38724</v>
      </c>
      <c r="M145" s="432">
        <f t="shared" si="17"/>
        <v>0.52561283492141053</v>
      </c>
    </row>
    <row r="146" spans="1:13">
      <c r="A146" s="210">
        <v>44044</v>
      </c>
      <c r="B146" s="426">
        <v>71540</v>
      </c>
      <c r="C146" s="433">
        <f t="shared" si="12"/>
        <v>1</v>
      </c>
      <c r="D146" s="427">
        <v>33183</v>
      </c>
      <c r="E146" s="430">
        <f t="shared" si="13"/>
        <v>0.46383841207715965</v>
      </c>
      <c r="F146" s="427">
        <v>38357</v>
      </c>
      <c r="G146" s="430">
        <f t="shared" si="14"/>
        <v>0.53616158792284041</v>
      </c>
      <c r="H146" s="427">
        <v>75817</v>
      </c>
      <c r="I146" s="430">
        <f t="shared" si="15"/>
        <v>1</v>
      </c>
      <c r="J146" s="427">
        <v>35769</v>
      </c>
      <c r="K146" s="430">
        <f t="shared" si="16"/>
        <v>0.47178073519131591</v>
      </c>
      <c r="L146" s="428">
        <v>40048</v>
      </c>
      <c r="M146" s="432">
        <f t="shared" si="17"/>
        <v>0.52821926480868409</v>
      </c>
    </row>
    <row r="147" spans="1:13">
      <c r="A147" s="210">
        <v>44075</v>
      </c>
      <c r="B147" s="426">
        <v>55387</v>
      </c>
      <c r="C147" s="433">
        <f t="shared" si="12"/>
        <v>1</v>
      </c>
      <c r="D147" s="427">
        <v>26281</v>
      </c>
      <c r="E147" s="430">
        <f t="shared" si="13"/>
        <v>0.4744976257966671</v>
      </c>
      <c r="F147" s="427">
        <v>29106</v>
      </c>
      <c r="G147" s="430">
        <f t="shared" si="14"/>
        <v>0.5255023742033329</v>
      </c>
      <c r="H147" s="427">
        <v>75917</v>
      </c>
      <c r="I147" s="430">
        <f t="shared" si="15"/>
        <v>1</v>
      </c>
      <c r="J147" s="427">
        <v>36368</v>
      </c>
      <c r="K147" s="430">
        <f t="shared" si="16"/>
        <v>0.47904948825691218</v>
      </c>
      <c r="L147" s="428">
        <v>39549</v>
      </c>
      <c r="M147" s="432">
        <f t="shared" si="17"/>
        <v>0.52095051174308782</v>
      </c>
    </row>
    <row r="148" spans="1:13">
      <c r="A148" s="210">
        <v>44105</v>
      </c>
      <c r="B148" s="426">
        <v>37346</v>
      </c>
      <c r="C148" s="433">
        <f t="shared" si="12"/>
        <v>1</v>
      </c>
      <c r="D148" s="427">
        <v>17566</v>
      </c>
      <c r="E148" s="430">
        <f t="shared" si="13"/>
        <v>0.47035827130080865</v>
      </c>
      <c r="F148" s="427">
        <v>19780</v>
      </c>
      <c r="G148" s="430">
        <f t="shared" si="14"/>
        <v>0.52964172869919135</v>
      </c>
      <c r="H148" s="427">
        <v>78257</v>
      </c>
      <c r="I148" s="430">
        <f t="shared" si="15"/>
        <v>1</v>
      </c>
      <c r="J148" s="427">
        <v>37766</v>
      </c>
      <c r="K148" s="430">
        <f t="shared" si="16"/>
        <v>0.48258941692116997</v>
      </c>
      <c r="L148" s="428">
        <v>40491</v>
      </c>
      <c r="M148" s="432">
        <f t="shared" si="17"/>
        <v>0.51741058307883003</v>
      </c>
    </row>
    <row r="149" spans="1:13">
      <c r="A149" s="210">
        <v>44136</v>
      </c>
      <c r="B149" s="426">
        <v>40141</v>
      </c>
      <c r="C149" s="433">
        <f t="shared" si="12"/>
        <v>1</v>
      </c>
      <c r="D149" s="427">
        <v>18926</v>
      </c>
      <c r="E149" s="430">
        <f t="shared" si="13"/>
        <v>0.47148800478313946</v>
      </c>
      <c r="F149" s="427">
        <v>21215</v>
      </c>
      <c r="G149" s="430">
        <f t="shared" si="14"/>
        <v>0.52851199521686054</v>
      </c>
      <c r="H149" s="427">
        <v>78101</v>
      </c>
      <c r="I149" s="430">
        <f t="shared" si="15"/>
        <v>1</v>
      </c>
      <c r="J149" s="427">
        <v>37765</v>
      </c>
      <c r="K149" s="430">
        <f t="shared" si="16"/>
        <v>0.48354054365501081</v>
      </c>
      <c r="L149" s="428">
        <v>40336</v>
      </c>
      <c r="M149" s="432">
        <f t="shared" si="17"/>
        <v>0.51645945634498913</v>
      </c>
    </row>
    <row r="150" spans="1:13" ht="15.75" thickBot="1">
      <c r="A150" s="210">
        <v>44166</v>
      </c>
      <c r="B150" s="429">
        <v>39207</v>
      </c>
      <c r="C150" s="434">
        <f t="shared" si="12"/>
        <v>1</v>
      </c>
      <c r="D150" s="429">
        <v>18503</v>
      </c>
      <c r="E150" s="431">
        <f t="shared" si="13"/>
        <v>0.47193103272374831</v>
      </c>
      <c r="F150" s="429">
        <v>20704</v>
      </c>
      <c r="G150" s="431">
        <f t="shared" si="14"/>
        <v>0.52806896727625174</v>
      </c>
      <c r="H150" s="429">
        <v>77455</v>
      </c>
      <c r="I150" s="431">
        <f t="shared" si="15"/>
        <v>1</v>
      </c>
      <c r="J150" s="429">
        <v>37770</v>
      </c>
      <c r="K150" s="431">
        <f t="shared" si="16"/>
        <v>0.48763798334516817</v>
      </c>
      <c r="L150" s="429">
        <v>39685</v>
      </c>
      <c r="M150" s="491">
        <f t="shared" si="17"/>
        <v>0.51236201665483183</v>
      </c>
    </row>
    <row r="151" spans="1:13" ht="15.75" thickTop="1">
      <c r="A151" s="209">
        <v>44197</v>
      </c>
      <c r="B151" s="423">
        <v>41449</v>
      </c>
      <c r="C151" s="433">
        <f t="shared" si="12"/>
        <v>1</v>
      </c>
      <c r="D151" s="424">
        <v>19546</v>
      </c>
      <c r="E151" s="430">
        <f t="shared" si="13"/>
        <v>0.47156746845521003</v>
      </c>
      <c r="F151" s="424">
        <v>21903</v>
      </c>
      <c r="G151" s="430">
        <f t="shared" si="14"/>
        <v>0.52843253154478997</v>
      </c>
      <c r="H151" s="424">
        <v>78142</v>
      </c>
      <c r="I151" s="430">
        <f t="shared" si="15"/>
        <v>1</v>
      </c>
      <c r="J151" s="424">
        <v>38173</v>
      </c>
      <c r="K151" s="430">
        <f t="shared" si="16"/>
        <v>0.48850810063730132</v>
      </c>
      <c r="L151" s="425">
        <v>39969</v>
      </c>
      <c r="M151" s="432">
        <f t="shared" si="17"/>
        <v>0.51149189936269868</v>
      </c>
    </row>
    <row r="152" spans="1:13">
      <c r="A152" s="210">
        <v>44228</v>
      </c>
      <c r="B152" s="426">
        <v>26330</v>
      </c>
      <c r="C152" s="433">
        <f t="shared" si="12"/>
        <v>1</v>
      </c>
      <c r="D152" s="427">
        <v>12130</v>
      </c>
      <c r="E152" s="430">
        <f t="shared" si="13"/>
        <v>0.46069122673756174</v>
      </c>
      <c r="F152" s="427">
        <v>14200</v>
      </c>
      <c r="G152" s="430">
        <f t="shared" si="14"/>
        <v>0.53930877326243831</v>
      </c>
      <c r="H152" s="427">
        <v>81008</v>
      </c>
      <c r="I152" s="430">
        <f t="shared" si="15"/>
        <v>1</v>
      </c>
      <c r="J152" s="427">
        <v>39584</v>
      </c>
      <c r="K152" s="430">
        <f t="shared" si="16"/>
        <v>0.48864309697807623</v>
      </c>
      <c r="L152" s="428">
        <v>41424</v>
      </c>
      <c r="M152" s="432">
        <f t="shared" si="17"/>
        <v>0.51135690302192371</v>
      </c>
    </row>
    <row r="153" spans="1:13">
      <c r="A153" s="210">
        <v>44256</v>
      </c>
      <c r="B153" s="426">
        <v>25762</v>
      </c>
      <c r="C153" s="433">
        <f t="shared" si="12"/>
        <v>1</v>
      </c>
      <c r="D153" s="427">
        <v>11869</v>
      </c>
      <c r="E153" s="430">
        <f t="shared" si="13"/>
        <v>0.46071733561058925</v>
      </c>
      <c r="F153" s="427">
        <v>13893</v>
      </c>
      <c r="G153" s="430">
        <f t="shared" si="14"/>
        <v>0.53928266438941075</v>
      </c>
      <c r="H153" s="427">
        <v>79225</v>
      </c>
      <c r="I153" s="430">
        <f t="shared" si="15"/>
        <v>1</v>
      </c>
      <c r="J153" s="427">
        <v>38794</v>
      </c>
      <c r="K153" s="430">
        <f t="shared" si="16"/>
        <v>0.48966866519406754</v>
      </c>
      <c r="L153" s="428">
        <v>40431</v>
      </c>
      <c r="M153" s="432">
        <f t="shared" si="17"/>
        <v>0.51033133480593251</v>
      </c>
    </row>
    <row r="154" spans="1:13">
      <c r="A154" s="210">
        <v>44287</v>
      </c>
      <c r="B154" s="426">
        <v>25767</v>
      </c>
      <c r="C154" s="433">
        <f t="shared" si="12"/>
        <v>1</v>
      </c>
      <c r="D154" s="427">
        <v>11926</v>
      </c>
      <c r="E154" s="430">
        <f t="shared" si="13"/>
        <v>0.4628400667520472</v>
      </c>
      <c r="F154" s="427">
        <v>13841</v>
      </c>
      <c r="G154" s="430">
        <f t="shared" si="14"/>
        <v>0.53715993324795286</v>
      </c>
      <c r="H154" s="427">
        <v>78263</v>
      </c>
      <c r="I154" s="430">
        <f t="shared" si="15"/>
        <v>1</v>
      </c>
      <c r="J154" s="427">
        <v>38315</v>
      </c>
      <c r="K154" s="430">
        <f t="shared" si="16"/>
        <v>0.48956722844767003</v>
      </c>
      <c r="L154" s="428">
        <v>39948</v>
      </c>
      <c r="M154" s="432">
        <f t="shared" si="17"/>
        <v>0.51043277155232991</v>
      </c>
    </row>
    <row r="155" spans="1:13">
      <c r="A155" s="210">
        <v>44317</v>
      </c>
      <c r="B155" s="426">
        <v>27426</v>
      </c>
      <c r="C155" s="433">
        <f t="shared" si="12"/>
        <v>1</v>
      </c>
      <c r="D155" s="427">
        <v>12545</v>
      </c>
      <c r="E155" s="430">
        <f t="shared" si="13"/>
        <v>0.45741267410486397</v>
      </c>
      <c r="F155" s="427">
        <v>14881</v>
      </c>
      <c r="G155" s="430">
        <f t="shared" si="14"/>
        <v>0.54258732589513603</v>
      </c>
      <c r="H155" s="427">
        <v>72774</v>
      </c>
      <c r="I155" s="430">
        <f t="shared" si="15"/>
        <v>1</v>
      </c>
      <c r="J155" s="427">
        <v>35706</v>
      </c>
      <c r="K155" s="430">
        <f t="shared" si="16"/>
        <v>0.49064226234644243</v>
      </c>
      <c r="L155" s="428">
        <v>37068</v>
      </c>
      <c r="M155" s="432">
        <f t="shared" si="17"/>
        <v>0.50935773765355763</v>
      </c>
    </row>
    <row r="156" spans="1:13">
      <c r="A156" s="210">
        <v>44348</v>
      </c>
      <c r="B156" s="426">
        <v>23191</v>
      </c>
      <c r="C156" s="433">
        <f t="shared" si="12"/>
        <v>1</v>
      </c>
      <c r="D156" s="427">
        <v>10380</v>
      </c>
      <c r="E156" s="430">
        <f t="shared" si="13"/>
        <v>0.44758742615669872</v>
      </c>
      <c r="F156" s="427">
        <v>12811</v>
      </c>
      <c r="G156" s="430">
        <f t="shared" si="14"/>
        <v>0.55241257384330134</v>
      </c>
      <c r="H156" s="427">
        <v>69294</v>
      </c>
      <c r="I156" s="430">
        <f t="shared" si="15"/>
        <v>1</v>
      </c>
      <c r="J156" s="427">
        <v>33496</v>
      </c>
      <c r="K156" s="430">
        <f t="shared" si="16"/>
        <v>0.48338961526250468</v>
      </c>
      <c r="L156" s="428">
        <v>35798</v>
      </c>
      <c r="M156" s="432">
        <f t="shared" si="17"/>
        <v>0.51661038473749532</v>
      </c>
    </row>
    <row r="157" spans="1:13">
      <c r="A157" s="210">
        <v>44378</v>
      </c>
      <c r="B157" s="426">
        <v>21785</v>
      </c>
      <c r="C157" s="433">
        <f t="shared" si="12"/>
        <v>1</v>
      </c>
      <c r="D157" s="427">
        <v>9747</v>
      </c>
      <c r="E157" s="430">
        <f t="shared" si="13"/>
        <v>0.44741794812944685</v>
      </c>
      <c r="F157" s="427">
        <v>12038</v>
      </c>
      <c r="G157" s="430">
        <f t="shared" si="14"/>
        <v>0.55258205187055309</v>
      </c>
      <c r="H157" s="427">
        <v>67839</v>
      </c>
      <c r="I157" s="430">
        <f t="shared" si="15"/>
        <v>1</v>
      </c>
      <c r="J157" s="427">
        <v>32469</v>
      </c>
      <c r="K157" s="430">
        <f t="shared" si="16"/>
        <v>0.4786184937867598</v>
      </c>
      <c r="L157" s="428">
        <v>35370</v>
      </c>
      <c r="M157" s="432">
        <f t="shared" si="17"/>
        <v>0.5213815062132402</v>
      </c>
    </row>
    <row r="158" spans="1:13">
      <c r="A158" s="210">
        <v>44409</v>
      </c>
      <c r="B158" s="426">
        <v>20550</v>
      </c>
      <c r="C158" s="433">
        <f t="shared" si="12"/>
        <v>1</v>
      </c>
      <c r="D158" s="427">
        <v>9119</v>
      </c>
      <c r="E158" s="430">
        <f t="shared" si="13"/>
        <v>0.4437469586374696</v>
      </c>
      <c r="F158" s="427">
        <v>11431</v>
      </c>
      <c r="G158" s="430">
        <f t="shared" si="14"/>
        <v>0.5562530413625304</v>
      </c>
      <c r="H158" s="427">
        <v>69024</v>
      </c>
      <c r="I158" s="430">
        <f t="shared" si="15"/>
        <v>1</v>
      </c>
      <c r="J158" s="427">
        <v>32835</v>
      </c>
      <c r="K158" s="430">
        <f t="shared" si="16"/>
        <v>0.47570410292072324</v>
      </c>
      <c r="L158" s="428">
        <v>36189</v>
      </c>
      <c r="M158" s="432">
        <f t="shared" si="17"/>
        <v>0.52429589707927682</v>
      </c>
    </row>
    <row r="159" spans="1:13">
      <c r="A159" s="210">
        <v>44440</v>
      </c>
      <c r="B159" s="426">
        <v>18945</v>
      </c>
      <c r="C159" s="433">
        <f t="shared" si="12"/>
        <v>1</v>
      </c>
      <c r="D159" s="427">
        <v>8533</v>
      </c>
      <c r="E159" s="430">
        <f t="shared" si="13"/>
        <v>0.45040907891264187</v>
      </c>
      <c r="F159" s="427">
        <v>10412</v>
      </c>
      <c r="G159" s="430">
        <f t="shared" si="14"/>
        <v>0.54959092108735819</v>
      </c>
      <c r="H159" s="427">
        <v>68909</v>
      </c>
      <c r="I159" s="430">
        <f t="shared" si="15"/>
        <v>1</v>
      </c>
      <c r="J159" s="427">
        <v>33167</v>
      </c>
      <c r="K159" s="430">
        <f t="shared" si="16"/>
        <v>0.48131593841152825</v>
      </c>
      <c r="L159" s="428">
        <v>35742</v>
      </c>
      <c r="M159" s="432">
        <f t="shared" si="17"/>
        <v>0.5186840615884718</v>
      </c>
    </row>
    <row r="160" spans="1:13">
      <c r="A160" s="210">
        <v>44470</v>
      </c>
      <c r="B160" s="426">
        <v>17392</v>
      </c>
      <c r="C160" s="433">
        <f t="shared" si="12"/>
        <v>1</v>
      </c>
      <c r="D160" s="427">
        <v>7857</v>
      </c>
      <c r="E160" s="430">
        <f t="shared" si="13"/>
        <v>0.45175942962281507</v>
      </c>
      <c r="F160" s="427">
        <v>9535</v>
      </c>
      <c r="G160" s="430">
        <f t="shared" si="14"/>
        <v>0.54824057037718488</v>
      </c>
      <c r="H160" s="427">
        <v>65865</v>
      </c>
      <c r="I160" s="430">
        <f t="shared" si="15"/>
        <v>1</v>
      </c>
      <c r="J160" s="427">
        <v>31590</v>
      </c>
      <c r="K160" s="430">
        <f t="shared" si="16"/>
        <v>0.47961739922568891</v>
      </c>
      <c r="L160" s="428">
        <v>34275</v>
      </c>
      <c r="M160" s="432">
        <f t="shared" si="17"/>
        <v>0.52038260077431109</v>
      </c>
    </row>
    <row r="161" spans="1:16">
      <c r="A161" s="210">
        <v>44501</v>
      </c>
      <c r="B161" s="426">
        <v>16490</v>
      </c>
      <c r="C161" s="433">
        <f t="shared" si="12"/>
        <v>1</v>
      </c>
      <c r="D161" s="427">
        <v>7563</v>
      </c>
      <c r="E161" s="430">
        <f t="shared" si="13"/>
        <v>0.458641600970285</v>
      </c>
      <c r="F161" s="427">
        <v>8927</v>
      </c>
      <c r="G161" s="430">
        <f t="shared" si="14"/>
        <v>0.54135839902971494</v>
      </c>
      <c r="H161" s="427">
        <v>62865</v>
      </c>
      <c r="I161" s="430">
        <f t="shared" si="15"/>
        <v>1</v>
      </c>
      <c r="J161" s="427">
        <v>30391</v>
      </c>
      <c r="K161" s="430">
        <f t="shared" si="16"/>
        <v>0.48343275272409131</v>
      </c>
      <c r="L161" s="428">
        <v>32474</v>
      </c>
      <c r="M161" s="432">
        <f t="shared" si="17"/>
        <v>0.51656724727590875</v>
      </c>
    </row>
    <row r="162" spans="1:16" ht="15.75" thickBot="1">
      <c r="A162" s="210">
        <v>44531</v>
      </c>
      <c r="B162" s="429">
        <v>14240</v>
      </c>
      <c r="C162" s="434">
        <f t="shared" si="12"/>
        <v>1</v>
      </c>
      <c r="D162" s="429">
        <v>6569</v>
      </c>
      <c r="E162" s="434">
        <f t="shared" si="13"/>
        <v>0.46130617977528088</v>
      </c>
      <c r="F162" s="429">
        <v>7671</v>
      </c>
      <c r="G162" s="434">
        <f t="shared" si="14"/>
        <v>0.53869382022471912</v>
      </c>
      <c r="H162" s="429">
        <v>53600</v>
      </c>
      <c r="I162" s="434">
        <f t="shared" si="15"/>
        <v>1</v>
      </c>
      <c r="J162" s="429">
        <v>25792</v>
      </c>
      <c r="K162" s="434">
        <f t="shared" si="16"/>
        <v>0.48119402985074627</v>
      </c>
      <c r="L162" s="429">
        <v>27808</v>
      </c>
      <c r="M162" s="491">
        <f t="shared" si="17"/>
        <v>0.51880597014925378</v>
      </c>
      <c r="O162" s="335"/>
      <c r="P162" s="297"/>
    </row>
    <row r="163" spans="1:16" ht="15.75" thickTop="1">
      <c r="A163" s="223">
        <v>44562</v>
      </c>
      <c r="B163" s="423">
        <v>13737</v>
      </c>
      <c r="C163" s="433">
        <f t="shared" si="12"/>
        <v>1</v>
      </c>
      <c r="D163" s="424">
        <v>6275</v>
      </c>
      <c r="E163" s="430">
        <f t="shared" si="13"/>
        <v>0.45679551576035526</v>
      </c>
      <c r="F163" s="424">
        <v>7462</v>
      </c>
      <c r="G163" s="430">
        <f t="shared" si="14"/>
        <v>0.54320448423964474</v>
      </c>
      <c r="H163" s="424">
        <v>50574</v>
      </c>
      <c r="I163" s="430">
        <f t="shared" si="15"/>
        <v>1</v>
      </c>
      <c r="J163" s="424">
        <v>24311</v>
      </c>
      <c r="K163" s="430">
        <f t="shared" si="16"/>
        <v>0.48070154624906081</v>
      </c>
      <c r="L163" s="425">
        <v>26263</v>
      </c>
      <c r="M163" s="432">
        <f t="shared" si="17"/>
        <v>0.51929845375093919</v>
      </c>
      <c r="P163" s="297"/>
    </row>
    <row r="164" spans="1:16">
      <c r="A164" s="223">
        <v>44593</v>
      </c>
      <c r="B164" s="426">
        <v>12257</v>
      </c>
      <c r="C164" s="433">
        <f t="shared" si="12"/>
        <v>1</v>
      </c>
      <c r="D164" s="427">
        <v>5590</v>
      </c>
      <c r="E164" s="430">
        <f t="shared" si="13"/>
        <v>0.45606592151423675</v>
      </c>
      <c r="F164" s="427">
        <v>6667</v>
      </c>
      <c r="G164" s="430">
        <f t="shared" si="14"/>
        <v>0.54393407848576325</v>
      </c>
      <c r="H164" s="427">
        <v>47847</v>
      </c>
      <c r="I164" s="430">
        <f t="shared" si="15"/>
        <v>1</v>
      </c>
      <c r="J164" s="427">
        <v>22674</v>
      </c>
      <c r="K164" s="430">
        <f t="shared" si="16"/>
        <v>0.47388551006332685</v>
      </c>
      <c r="L164" s="428">
        <v>25173</v>
      </c>
      <c r="M164" s="432">
        <f t="shared" si="17"/>
        <v>0.52611448993667309</v>
      </c>
      <c r="P164" s="297"/>
    </row>
    <row r="165" spans="1:16">
      <c r="A165" s="223">
        <v>44621</v>
      </c>
      <c r="B165" s="426">
        <v>11425</v>
      </c>
      <c r="C165" s="433">
        <f t="shared" si="12"/>
        <v>1</v>
      </c>
      <c r="D165" s="427">
        <v>5179</v>
      </c>
      <c r="E165" s="430">
        <f t="shared" si="13"/>
        <v>0.45330415754923414</v>
      </c>
      <c r="F165" s="427">
        <v>6246</v>
      </c>
      <c r="G165" s="430">
        <f t="shared" si="14"/>
        <v>0.54669584245076586</v>
      </c>
      <c r="H165" s="427">
        <v>48591</v>
      </c>
      <c r="I165" s="430">
        <f t="shared" si="15"/>
        <v>1</v>
      </c>
      <c r="J165" s="427">
        <v>23205</v>
      </c>
      <c r="K165" s="430">
        <f t="shared" si="16"/>
        <v>0.47755757238994878</v>
      </c>
      <c r="L165" s="428">
        <v>25386</v>
      </c>
      <c r="M165" s="432">
        <f t="shared" si="17"/>
        <v>0.52244242761005122</v>
      </c>
    </row>
    <row r="166" spans="1:16">
      <c r="A166" s="223">
        <v>44652</v>
      </c>
      <c r="B166" s="426">
        <v>10604</v>
      </c>
      <c r="C166" s="433">
        <f t="shared" si="12"/>
        <v>1</v>
      </c>
      <c r="D166" s="427">
        <v>4847</v>
      </c>
      <c r="E166" s="430">
        <f t="shared" si="13"/>
        <v>0.4570916635231988</v>
      </c>
      <c r="F166" s="427">
        <v>5757</v>
      </c>
      <c r="G166" s="430">
        <f t="shared" si="14"/>
        <v>0.54290833647680126</v>
      </c>
      <c r="H166" s="427">
        <v>46654</v>
      </c>
      <c r="I166" s="430">
        <f t="shared" si="15"/>
        <v>1</v>
      </c>
      <c r="J166" s="427">
        <v>22137</v>
      </c>
      <c r="K166" s="430">
        <f t="shared" si="16"/>
        <v>0.47449307669224505</v>
      </c>
      <c r="L166" s="428">
        <v>24517</v>
      </c>
      <c r="M166" s="432">
        <f t="shared" si="17"/>
        <v>0.52550692330775495</v>
      </c>
    </row>
    <row r="167" spans="1:16">
      <c r="A167" s="223">
        <v>44682</v>
      </c>
      <c r="B167" s="426">
        <v>11139</v>
      </c>
      <c r="C167" s="433">
        <f t="shared" si="12"/>
        <v>1</v>
      </c>
      <c r="D167" s="427">
        <v>5032</v>
      </c>
      <c r="E167" s="430">
        <f t="shared" si="13"/>
        <v>0.45174611724571329</v>
      </c>
      <c r="F167" s="427">
        <v>6107</v>
      </c>
      <c r="G167" s="430">
        <f t="shared" si="14"/>
        <v>0.54825388275428677</v>
      </c>
      <c r="H167" s="427">
        <v>42675</v>
      </c>
      <c r="I167" s="430">
        <f t="shared" si="15"/>
        <v>1</v>
      </c>
      <c r="J167" s="427">
        <v>20340</v>
      </c>
      <c r="K167" s="430">
        <f t="shared" si="16"/>
        <v>0.4766256590509666</v>
      </c>
      <c r="L167" s="428">
        <v>22335</v>
      </c>
      <c r="M167" s="432">
        <f t="shared" si="17"/>
        <v>0.52337434094903335</v>
      </c>
    </row>
    <row r="168" spans="1:16">
      <c r="A168" s="223">
        <v>44713</v>
      </c>
      <c r="B168" s="426">
        <v>9836</v>
      </c>
      <c r="C168" s="433">
        <f t="shared" si="12"/>
        <v>1</v>
      </c>
      <c r="D168" s="427">
        <v>4411</v>
      </c>
      <c r="E168" s="430">
        <f t="shared" si="13"/>
        <v>0.44845465636437576</v>
      </c>
      <c r="F168" s="427">
        <v>5425</v>
      </c>
      <c r="G168" s="430">
        <f t="shared" si="14"/>
        <v>0.55154534363562424</v>
      </c>
      <c r="H168" s="427">
        <v>41358</v>
      </c>
      <c r="I168" s="430">
        <f t="shared" si="15"/>
        <v>1</v>
      </c>
      <c r="J168" s="427">
        <v>19404</v>
      </c>
      <c r="K168" s="430">
        <f t="shared" si="16"/>
        <v>0.46917162338604379</v>
      </c>
      <c r="L168" s="428">
        <v>21954</v>
      </c>
      <c r="M168" s="432">
        <f t="shared" si="17"/>
        <v>0.53082837661395621</v>
      </c>
    </row>
    <row r="169" spans="1:16">
      <c r="A169" s="223">
        <v>44743</v>
      </c>
      <c r="B169" s="426">
        <v>11466</v>
      </c>
      <c r="C169" s="433">
        <f t="shared" si="12"/>
        <v>1</v>
      </c>
      <c r="D169" s="427">
        <v>5050</v>
      </c>
      <c r="E169" s="430">
        <f t="shared" si="13"/>
        <v>0.44043258328972612</v>
      </c>
      <c r="F169" s="427">
        <v>6416</v>
      </c>
      <c r="G169" s="430">
        <f t="shared" si="14"/>
        <v>0.55956741671027388</v>
      </c>
      <c r="H169" s="427">
        <v>41688</v>
      </c>
      <c r="I169" s="430">
        <f t="shared" si="15"/>
        <v>1</v>
      </c>
      <c r="J169" s="427">
        <v>19454</v>
      </c>
      <c r="K169" s="430">
        <f t="shared" si="16"/>
        <v>0.46665707157935138</v>
      </c>
      <c r="L169" s="428">
        <v>22234</v>
      </c>
      <c r="M169" s="432">
        <f t="shared" si="17"/>
        <v>0.53334292842064868</v>
      </c>
    </row>
    <row r="170" spans="1:16">
      <c r="A170" s="223">
        <v>44774</v>
      </c>
      <c r="B170" s="426">
        <v>11227</v>
      </c>
      <c r="C170" s="433">
        <f t="shared" si="12"/>
        <v>1</v>
      </c>
      <c r="D170" s="427">
        <v>4914</v>
      </c>
      <c r="E170" s="430">
        <f t="shared" si="13"/>
        <v>0.43769484278970339</v>
      </c>
      <c r="F170" s="427">
        <v>6313</v>
      </c>
      <c r="G170" s="430">
        <f t="shared" si="14"/>
        <v>0.56230515721029661</v>
      </c>
      <c r="H170" s="427">
        <v>43577</v>
      </c>
      <c r="I170" s="430">
        <f t="shared" si="15"/>
        <v>1</v>
      </c>
      <c r="J170" s="427">
        <v>20162</v>
      </c>
      <c r="K170" s="430">
        <f t="shared" si="16"/>
        <v>0.46267526447437868</v>
      </c>
      <c r="L170" s="428">
        <v>23415</v>
      </c>
      <c r="M170" s="432">
        <f t="shared" si="17"/>
        <v>0.53732473552562132</v>
      </c>
    </row>
    <row r="171" spans="1:16">
      <c r="A171" s="223">
        <v>44805</v>
      </c>
      <c r="B171" s="426">
        <v>11760</v>
      </c>
      <c r="C171" s="433">
        <f t="shared" si="12"/>
        <v>1</v>
      </c>
      <c r="D171" s="427">
        <v>5188</v>
      </c>
      <c r="E171" s="430">
        <f t="shared" si="13"/>
        <v>0.44115646258503399</v>
      </c>
      <c r="F171" s="427">
        <v>6572</v>
      </c>
      <c r="G171" s="430">
        <f t="shared" si="14"/>
        <v>0.55884353741496595</v>
      </c>
      <c r="H171" s="427">
        <v>44574</v>
      </c>
      <c r="I171" s="430">
        <f t="shared" si="15"/>
        <v>1</v>
      </c>
      <c r="J171" s="427">
        <v>21348</v>
      </c>
      <c r="K171" s="430">
        <f t="shared" si="16"/>
        <v>0.47893390765917349</v>
      </c>
      <c r="L171" s="428">
        <v>23226</v>
      </c>
      <c r="M171" s="432">
        <f t="shared" si="17"/>
        <v>0.52106609234082646</v>
      </c>
    </row>
    <row r="172" spans="1:16">
      <c r="A172" s="223">
        <v>44835</v>
      </c>
      <c r="B172" s="426">
        <v>12854</v>
      </c>
      <c r="C172" s="433">
        <f t="shared" si="12"/>
        <v>1</v>
      </c>
      <c r="D172" s="427">
        <v>6044</v>
      </c>
      <c r="E172" s="430">
        <f t="shared" si="13"/>
        <v>0.47020382760230278</v>
      </c>
      <c r="F172" s="427">
        <v>6810</v>
      </c>
      <c r="G172" s="430">
        <f t="shared" si="14"/>
        <v>0.52979617239769716</v>
      </c>
      <c r="H172" s="427">
        <v>44114</v>
      </c>
      <c r="I172" s="430">
        <f t="shared" si="15"/>
        <v>1</v>
      </c>
      <c r="J172" s="427">
        <v>21140</v>
      </c>
      <c r="K172" s="430">
        <f t="shared" si="16"/>
        <v>0.47921294827039035</v>
      </c>
      <c r="L172" s="428">
        <v>22974</v>
      </c>
      <c r="M172" s="432">
        <f t="shared" si="17"/>
        <v>0.5207870517296096</v>
      </c>
    </row>
    <row r="173" spans="1:16">
      <c r="A173" s="223">
        <v>44866</v>
      </c>
      <c r="B173" s="426">
        <v>12882</v>
      </c>
      <c r="C173" s="433">
        <f t="shared" si="12"/>
        <v>1</v>
      </c>
      <c r="D173" s="427">
        <v>6093</v>
      </c>
      <c r="E173" s="430">
        <f t="shared" si="13"/>
        <v>0.47298556124825336</v>
      </c>
      <c r="F173" s="427">
        <v>6789</v>
      </c>
      <c r="G173" s="430">
        <f t="shared" si="14"/>
        <v>0.52701443875174658</v>
      </c>
      <c r="H173" s="427">
        <v>42504</v>
      </c>
      <c r="I173" s="430">
        <f t="shared" si="15"/>
        <v>1</v>
      </c>
      <c r="J173" s="427">
        <v>20431</v>
      </c>
      <c r="K173" s="430">
        <f t="shared" si="16"/>
        <v>0.48068417090156218</v>
      </c>
      <c r="L173" s="428">
        <v>22073</v>
      </c>
      <c r="M173" s="432">
        <f t="shared" si="17"/>
        <v>0.51931582909843776</v>
      </c>
    </row>
    <row r="174" spans="1:16" ht="15.75" thickBot="1">
      <c r="A174" s="223">
        <v>44896</v>
      </c>
      <c r="B174" s="429">
        <v>12111</v>
      </c>
      <c r="C174" s="434">
        <f t="shared" ref="C174" si="18">B174/$B174</f>
        <v>1</v>
      </c>
      <c r="D174" s="429">
        <v>5812</v>
      </c>
      <c r="E174" s="434">
        <f t="shared" ref="E174" si="19">D174/$B174</f>
        <v>0.47989431095698126</v>
      </c>
      <c r="F174" s="429">
        <v>6299</v>
      </c>
      <c r="G174" s="434">
        <f t="shared" ref="G174" si="20">F174/$B174</f>
        <v>0.52010568904301879</v>
      </c>
      <c r="H174" s="429">
        <v>38912</v>
      </c>
      <c r="I174" s="434">
        <f t="shared" ref="I174" si="21">H174/$H174</f>
        <v>1</v>
      </c>
      <c r="J174" s="429">
        <v>18821</v>
      </c>
      <c r="K174" s="434">
        <f t="shared" ref="K174" si="22">J174/$H174</f>
        <v>0.48368112664473684</v>
      </c>
      <c r="L174" s="429">
        <v>20091</v>
      </c>
      <c r="M174" s="491">
        <f t="shared" ref="M174" si="23">L174/$H174</f>
        <v>0.51631887335526316</v>
      </c>
    </row>
    <row r="175" spans="1:16" ht="15.75" thickTop="1">
      <c r="A175" s="223">
        <v>44927</v>
      </c>
      <c r="B175" s="426">
        <v>14743</v>
      </c>
      <c r="C175" s="433">
        <f t="shared" ref="C175" si="24">B175/$B175</f>
        <v>1</v>
      </c>
      <c r="D175" s="427">
        <v>7160</v>
      </c>
      <c r="E175" s="433">
        <f t="shared" ref="E175" si="25">D175/$B175</f>
        <v>0.48565420877704674</v>
      </c>
      <c r="F175" s="427">
        <v>7583</v>
      </c>
      <c r="G175" s="433">
        <f t="shared" ref="G175" si="26">F175/$B175</f>
        <v>0.51434579122295332</v>
      </c>
      <c r="H175" s="427">
        <v>42919</v>
      </c>
      <c r="I175" s="433">
        <f t="shared" ref="I175" si="27">H175/$H175</f>
        <v>1</v>
      </c>
      <c r="J175" s="427">
        <v>20995</v>
      </c>
      <c r="K175" s="433">
        <f t="shared" ref="K175" si="28">J175/$H175</f>
        <v>0.4891772874484494</v>
      </c>
      <c r="L175" s="428">
        <v>21924</v>
      </c>
      <c r="M175" s="432">
        <f t="shared" ref="M175" si="29">L175/$H175</f>
        <v>0.51082271255155065</v>
      </c>
    </row>
    <row r="176" spans="1:16">
      <c r="A176" s="223">
        <v>44958</v>
      </c>
      <c r="B176" s="426">
        <v>15497</v>
      </c>
      <c r="C176" s="433">
        <f t="shared" ref="C176" si="30">B176/$B176</f>
        <v>1</v>
      </c>
      <c r="D176" s="427">
        <v>7502</v>
      </c>
      <c r="E176" s="433">
        <f t="shared" ref="E176" si="31">D176/$B176</f>
        <v>0.48409369555397819</v>
      </c>
      <c r="F176" s="427">
        <v>7995</v>
      </c>
      <c r="G176" s="433">
        <f t="shared" ref="G176" si="32">F176/$B176</f>
        <v>0.51590630444602181</v>
      </c>
      <c r="H176" s="427">
        <v>45548</v>
      </c>
      <c r="I176" s="433">
        <f t="shared" ref="I176" si="33">H176/$H176</f>
        <v>1</v>
      </c>
      <c r="J176" s="427">
        <v>22386</v>
      </c>
      <c r="K176" s="433">
        <f t="shared" ref="K176" si="34">J176/$H176</f>
        <v>0.49148151400720119</v>
      </c>
      <c r="L176" s="428">
        <v>23162</v>
      </c>
      <c r="M176" s="432">
        <f t="shared" ref="M176" si="35">L176/$H176</f>
        <v>0.50851848599279881</v>
      </c>
    </row>
    <row r="177" spans="1:13">
      <c r="A177" s="223">
        <v>44986</v>
      </c>
      <c r="B177" s="426">
        <v>15096</v>
      </c>
      <c r="C177" s="433">
        <f t="shared" ref="C177" si="36">B177/$B177</f>
        <v>1</v>
      </c>
      <c r="D177" s="427">
        <v>7284</v>
      </c>
      <c r="E177" s="433">
        <f t="shared" ref="E177" si="37">D177/$B177</f>
        <v>0.4825119236883943</v>
      </c>
      <c r="F177" s="427">
        <v>7812</v>
      </c>
      <c r="G177" s="433">
        <f t="shared" ref="G177" si="38">F177/$B177</f>
        <v>0.51748807631160576</v>
      </c>
      <c r="H177" s="427">
        <v>46799</v>
      </c>
      <c r="I177" s="433">
        <f t="shared" ref="I177" si="39">H177/$H177</f>
        <v>1</v>
      </c>
      <c r="J177" s="427">
        <v>22950</v>
      </c>
      <c r="K177" s="433">
        <f t="shared" ref="K177" si="40">J177/$H177</f>
        <v>0.4903950939122631</v>
      </c>
      <c r="L177" s="428">
        <v>23849</v>
      </c>
      <c r="M177" s="432">
        <f t="shared" ref="M177" si="41">L177/$H177</f>
        <v>0.5096049060877369</v>
      </c>
    </row>
    <row r="178" spans="1:13">
      <c r="A178" s="223">
        <v>45017</v>
      </c>
      <c r="B178" s="426">
        <v>16014</v>
      </c>
      <c r="C178" s="433">
        <f t="shared" ref="C178" si="42">B178/$B178</f>
        <v>1</v>
      </c>
      <c r="D178" s="427">
        <v>7612</v>
      </c>
      <c r="E178" s="433">
        <f t="shared" ref="E178" si="43">D178/$B178</f>
        <v>0.47533408267765703</v>
      </c>
      <c r="F178" s="427">
        <v>8402</v>
      </c>
      <c r="G178" s="433">
        <f t="shared" ref="G178" si="44">F178/$B178</f>
        <v>0.52466591732234291</v>
      </c>
      <c r="H178" s="427">
        <v>43830</v>
      </c>
      <c r="I178" s="433">
        <f t="shared" ref="I178" si="45">H178/$H178</f>
        <v>1</v>
      </c>
      <c r="J178" s="427">
        <v>21556</v>
      </c>
      <c r="K178" s="433">
        <f t="shared" ref="K178" si="46">J178/$H178</f>
        <v>0.49180926306182982</v>
      </c>
      <c r="L178" s="428">
        <v>22274</v>
      </c>
      <c r="M178" s="432">
        <f t="shared" ref="M178" si="47">L178/$H178</f>
        <v>0.50819073693817018</v>
      </c>
    </row>
    <row r="179" spans="1:13">
      <c r="A179" s="223">
        <v>45047</v>
      </c>
      <c r="B179" s="426">
        <v>15698</v>
      </c>
      <c r="C179" s="433">
        <f t="shared" ref="C179" si="48">B179/$B179</f>
        <v>1</v>
      </c>
      <c r="D179" s="427">
        <v>7540</v>
      </c>
      <c r="E179" s="433">
        <f t="shared" ref="E179" si="49">D179/$B179</f>
        <v>0.48031596381704678</v>
      </c>
      <c r="F179" s="427">
        <v>8158</v>
      </c>
      <c r="G179" s="433">
        <f t="shared" ref="G179" si="50">F179/$B179</f>
        <v>0.51968403618295322</v>
      </c>
      <c r="H179" s="427">
        <v>41920</v>
      </c>
      <c r="I179" s="433">
        <f t="shared" ref="I179" si="51">H179/$H179</f>
        <v>1</v>
      </c>
      <c r="J179" s="427">
        <v>20258</v>
      </c>
      <c r="K179" s="433">
        <f t="shared" ref="K179" si="52">J179/$H179</f>
        <v>0.48325381679389312</v>
      </c>
      <c r="L179" s="428">
        <v>21662</v>
      </c>
      <c r="M179" s="432">
        <f t="shared" ref="M179" si="53">L179/$H179</f>
        <v>0.51674618320610688</v>
      </c>
    </row>
    <row r="180" spans="1:13">
      <c r="A180" s="223">
        <v>45078</v>
      </c>
      <c r="B180" s="426">
        <v>15498</v>
      </c>
      <c r="C180" s="433">
        <f t="shared" ref="C180" si="54">B180/$B180</f>
        <v>1</v>
      </c>
      <c r="D180" s="427">
        <v>7172</v>
      </c>
      <c r="E180" s="433">
        <f t="shared" ref="E180" si="55">D180/$B180</f>
        <v>0.46276938959865788</v>
      </c>
      <c r="F180" s="427">
        <v>8326</v>
      </c>
      <c r="G180" s="433">
        <f t="shared" ref="G180" si="56">F180/$B180</f>
        <v>0.53723061040134212</v>
      </c>
      <c r="H180" s="427">
        <v>41294</v>
      </c>
      <c r="I180" s="433">
        <f t="shared" ref="I180" si="57">H180/$H180</f>
        <v>1</v>
      </c>
      <c r="J180" s="427">
        <v>19990</v>
      </c>
      <c r="K180" s="433">
        <f t="shared" ref="K180" si="58">J180/$H180</f>
        <v>0.48408969826124859</v>
      </c>
      <c r="L180" s="428">
        <v>21304</v>
      </c>
      <c r="M180" s="432">
        <f t="shared" ref="M180" si="59">L180/$H180</f>
        <v>0.51591030173875141</v>
      </c>
    </row>
    <row r="181" spans="1:13">
      <c r="A181" s="223">
        <v>45108</v>
      </c>
      <c r="B181" s="426">
        <v>15615</v>
      </c>
      <c r="C181" s="433">
        <f t="shared" ref="C181" si="60">B181/$B181</f>
        <v>1</v>
      </c>
      <c r="D181" s="427">
        <v>6962</v>
      </c>
      <c r="E181" s="433">
        <f t="shared" ref="E181" si="61">D181/$B181</f>
        <v>0.4458533461415306</v>
      </c>
      <c r="F181" s="427">
        <v>8653</v>
      </c>
      <c r="G181" s="433">
        <f t="shared" ref="G181" si="62">F181/$B181</f>
        <v>0.5541466538584694</v>
      </c>
      <c r="H181" s="427">
        <v>41043</v>
      </c>
      <c r="I181" s="433">
        <f t="shared" ref="I181" si="63">H181/$H181</f>
        <v>1</v>
      </c>
      <c r="J181" s="427">
        <v>19904</v>
      </c>
      <c r="K181" s="433">
        <f t="shared" ref="K181" si="64">J181/$H181</f>
        <v>0.48495480349876957</v>
      </c>
      <c r="L181" s="428">
        <v>21139</v>
      </c>
      <c r="M181" s="432">
        <f t="shared" ref="M181" si="65">L181/$H181</f>
        <v>0.51504519650123037</v>
      </c>
    </row>
    <row r="182" spans="1:13">
      <c r="A182" s="223">
        <v>45139</v>
      </c>
      <c r="B182" s="426">
        <v>15644</v>
      </c>
      <c r="C182" s="433">
        <f t="shared" ref="C182" si="66">B182/$B182</f>
        <v>1</v>
      </c>
      <c r="D182" s="427">
        <v>6750</v>
      </c>
      <c r="E182" s="433">
        <f t="shared" ref="E182" si="67">D182/$B182</f>
        <v>0.43147532600357963</v>
      </c>
      <c r="F182" s="427">
        <v>8894</v>
      </c>
      <c r="G182" s="433">
        <f t="shared" ref="G182" si="68">F182/$B182</f>
        <v>0.56852467399642037</v>
      </c>
      <c r="H182" s="427">
        <v>42968</v>
      </c>
      <c r="I182" s="433">
        <f t="shared" ref="I182" si="69">H182/$H182</f>
        <v>1</v>
      </c>
      <c r="J182" s="427">
        <v>20754</v>
      </c>
      <c r="K182" s="433">
        <f t="shared" ref="K182" si="70">J182/$H182</f>
        <v>0.48301061254887356</v>
      </c>
      <c r="L182" s="428">
        <v>22214</v>
      </c>
      <c r="M182" s="432">
        <f t="shared" ref="M182" si="71">L182/$H182</f>
        <v>0.51698938745112644</v>
      </c>
    </row>
    <row r="183" spans="1:13">
      <c r="A183" s="223">
        <v>45170</v>
      </c>
      <c r="B183" s="426">
        <v>13939</v>
      </c>
      <c r="C183" s="433">
        <f t="shared" ref="C183" si="72">B183/$B183</f>
        <v>1</v>
      </c>
      <c r="D183" s="427">
        <v>6461</v>
      </c>
      <c r="E183" s="433">
        <f t="shared" ref="E183" si="73">D183/$B183</f>
        <v>0.46351962120668627</v>
      </c>
      <c r="F183" s="427">
        <v>7478</v>
      </c>
      <c r="G183" s="433">
        <f t="shared" ref="G183" si="74">F183/$B183</f>
        <v>0.53648037879331367</v>
      </c>
      <c r="H183" s="427">
        <v>44963</v>
      </c>
      <c r="I183" s="433">
        <f t="shared" ref="I183" si="75">H183/$H183</f>
        <v>1</v>
      </c>
      <c r="J183" s="427">
        <v>21868</v>
      </c>
      <c r="K183" s="433">
        <f t="shared" ref="K183" si="76">J183/$H183</f>
        <v>0.48635544781264595</v>
      </c>
      <c r="L183" s="428">
        <v>23095</v>
      </c>
      <c r="M183" s="432">
        <f t="shared" ref="M183" si="77">L183/$H183</f>
        <v>0.51364455218735405</v>
      </c>
    </row>
    <row r="184" spans="1:13">
      <c r="A184" s="223">
        <v>45200</v>
      </c>
      <c r="B184" s="426">
        <v>14360</v>
      </c>
      <c r="C184" s="433">
        <f t="shared" ref="C184" si="78">B184/$B184</f>
        <v>1</v>
      </c>
      <c r="D184" s="427">
        <v>6894</v>
      </c>
      <c r="E184" s="433">
        <f t="shared" ref="E184" si="79">D184/$B184</f>
        <v>0.48008356545961001</v>
      </c>
      <c r="F184" s="427">
        <v>7466</v>
      </c>
      <c r="G184" s="433">
        <f t="shared" ref="G184" si="80">F184/$B184</f>
        <v>0.51991643454038994</v>
      </c>
      <c r="H184" s="427">
        <v>45274</v>
      </c>
      <c r="I184" s="433">
        <f t="shared" ref="I184" si="81">H184/$H184</f>
        <v>1</v>
      </c>
      <c r="J184" s="427">
        <v>22169</v>
      </c>
      <c r="K184" s="433">
        <f t="shared" ref="K184" si="82">J184/$H184</f>
        <v>0.48966294120245618</v>
      </c>
      <c r="L184" s="428">
        <v>23105</v>
      </c>
      <c r="M184" s="432">
        <f t="shared" ref="M184" si="83">L184/$H184</f>
        <v>0.51033705879754387</v>
      </c>
    </row>
    <row r="185" spans="1:13">
      <c r="A185" s="223">
        <v>45231</v>
      </c>
      <c r="B185" s="426">
        <v>14634</v>
      </c>
      <c r="C185" s="433">
        <f t="shared" ref="C185" si="84">B185/$B185</f>
        <v>1</v>
      </c>
      <c r="D185" s="427">
        <v>7071</v>
      </c>
      <c r="E185" s="433">
        <f t="shared" ref="E185" si="85">D185/$B185</f>
        <v>0.48318983189831899</v>
      </c>
      <c r="F185" s="427">
        <v>7563</v>
      </c>
      <c r="G185" s="433">
        <f t="shared" ref="G185" si="86">F185/$B185</f>
        <v>0.51681016810168101</v>
      </c>
      <c r="H185" s="427">
        <v>43715</v>
      </c>
      <c r="I185" s="433">
        <f t="shared" ref="I185" si="87">H185/$H185</f>
        <v>1</v>
      </c>
      <c r="J185" s="427">
        <v>21489</v>
      </c>
      <c r="K185" s="433">
        <f t="shared" ref="K185" si="88">J185/$H185</f>
        <v>0.49157039917648404</v>
      </c>
      <c r="L185" s="428">
        <v>22226</v>
      </c>
      <c r="M185" s="432">
        <f t="shared" ref="M185" si="89">L185/$H185</f>
        <v>0.50842960082351596</v>
      </c>
    </row>
    <row r="186" spans="1:13" ht="15.75" thickBot="1">
      <c r="A186" s="226">
        <v>45261</v>
      </c>
      <c r="B186" s="429">
        <v>14315</v>
      </c>
      <c r="C186" s="434">
        <f t="shared" si="12"/>
        <v>1</v>
      </c>
      <c r="D186" s="429">
        <v>6977</v>
      </c>
      <c r="E186" s="431">
        <f t="shared" si="13"/>
        <v>0.48739084876004191</v>
      </c>
      <c r="F186" s="429">
        <v>7338</v>
      </c>
      <c r="G186" s="431">
        <f t="shared" si="14"/>
        <v>0.51260915123995809</v>
      </c>
      <c r="H186" s="429">
        <v>41285</v>
      </c>
      <c r="I186" s="431">
        <f t="shared" si="15"/>
        <v>1</v>
      </c>
      <c r="J186" s="429">
        <v>20444</v>
      </c>
      <c r="K186" s="431">
        <f t="shared" si="16"/>
        <v>0.49519195833837953</v>
      </c>
      <c r="L186" s="429">
        <v>20841</v>
      </c>
      <c r="M186" s="431">
        <f t="shared" si="17"/>
        <v>0.50480804166162041</v>
      </c>
    </row>
    <row r="187" spans="1:13" ht="15.75" thickTop="1"/>
    <row r="188" spans="1:13">
      <c r="H188" s="211">
        <f>H186+B186</f>
        <v>55600</v>
      </c>
    </row>
    <row r="189" spans="1:13">
      <c r="E189" s="297"/>
    </row>
    <row r="190" spans="1:13">
      <c r="G190" s="297"/>
    </row>
  </sheetData>
  <mergeCells count="11">
    <mergeCell ref="L5:M5"/>
    <mergeCell ref="L1:M1"/>
    <mergeCell ref="A3:M3"/>
    <mergeCell ref="A4:A6"/>
    <mergeCell ref="B4:G4"/>
    <mergeCell ref="H4:M4"/>
    <mergeCell ref="B5:C5"/>
    <mergeCell ref="D5:E5"/>
    <mergeCell ref="F5:G5"/>
    <mergeCell ref="H5:I5"/>
    <mergeCell ref="J5:K5"/>
  </mergeCells>
  <hyperlinks>
    <hyperlink ref="L1" location="ÍNDICE!A1" display="VOLVER AL ÍNDICE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1"/>
  <sheetViews>
    <sheetView showGridLines="0" zoomScale="98" zoomScaleNormal="98" workbookViewId="0">
      <pane xSplit="1" ySplit="6" topLeftCell="B178" activePane="bottomRight" state="frozen"/>
      <selection pane="topRight"/>
      <selection pane="bottomLeft"/>
      <selection pane="bottomRight" activeCell="D189" sqref="D189"/>
    </sheetView>
  </sheetViews>
  <sheetFormatPr baseColWidth="10" defaultColWidth="11.42578125" defaultRowHeight="15"/>
  <cols>
    <col min="1" max="1" width="11.42578125" style="188"/>
    <col min="2" max="2" width="11.42578125" style="229"/>
    <col min="3" max="3" width="11.42578125" style="230"/>
    <col min="4" max="4" width="11.42578125" style="188"/>
    <col min="5" max="5" width="11.42578125" style="230"/>
    <col min="6" max="6" width="11.42578125" style="188"/>
    <col min="7" max="7" width="11.42578125" style="230"/>
    <col min="8" max="8" width="11.42578125" style="188"/>
    <col min="9" max="9" width="11.42578125" style="230"/>
    <col min="10" max="10" width="11.42578125" style="188"/>
    <col min="11" max="11" width="11.42578125" style="230"/>
    <col min="12" max="12" width="11.42578125" style="188"/>
    <col min="13" max="13" width="11.42578125" style="230"/>
    <col min="14" max="16384" width="11.42578125" style="188"/>
  </cols>
  <sheetData>
    <row r="1" spans="1:26" customFormat="1" ht="59.45" customHeight="1">
      <c r="A1" s="186"/>
      <c r="B1" s="212"/>
      <c r="C1" s="213"/>
      <c r="E1" s="214"/>
      <c r="F1" s="8"/>
      <c r="G1" s="214"/>
      <c r="H1" s="8"/>
      <c r="I1" s="214"/>
      <c r="J1" s="8"/>
      <c r="K1" s="214"/>
      <c r="L1" s="536" t="s">
        <v>1</v>
      </c>
      <c r="M1" s="536"/>
      <c r="N1" s="188"/>
    </row>
    <row r="2" spans="1:26" s="205" customFormat="1" ht="13.5" customHeight="1" thickBot="1">
      <c r="A2" s="205" t="s">
        <v>255</v>
      </c>
      <c r="B2" s="215"/>
      <c r="C2" s="216"/>
      <c r="D2" s="206"/>
      <c r="E2" s="216"/>
      <c r="F2" s="206"/>
      <c r="G2" s="216"/>
      <c r="H2" s="206"/>
      <c r="I2" s="216"/>
      <c r="J2" s="206"/>
      <c r="K2" s="216"/>
      <c r="L2" s="206"/>
      <c r="M2" s="216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</row>
    <row r="3" spans="1:26" ht="20.100000000000001" customHeight="1" thickTop="1">
      <c r="A3" s="511" t="s">
        <v>272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3"/>
      <c r="O3"/>
      <c r="P3"/>
      <c r="Q3"/>
      <c r="R3"/>
      <c r="S3"/>
      <c r="T3"/>
      <c r="U3"/>
      <c r="V3"/>
      <c r="W3"/>
      <c r="X3"/>
      <c r="Y3"/>
      <c r="Z3"/>
    </row>
    <row r="4" spans="1:26" ht="20.100000000000001" customHeight="1" thickBot="1">
      <c r="A4" s="566" t="s">
        <v>2</v>
      </c>
      <c r="B4" s="563" t="s">
        <v>77</v>
      </c>
      <c r="C4" s="563"/>
      <c r="D4" s="563"/>
      <c r="E4" s="569"/>
      <c r="F4" s="563" t="s">
        <v>189</v>
      </c>
      <c r="G4" s="563"/>
      <c r="H4" s="563"/>
      <c r="I4" s="569"/>
      <c r="J4" s="563" t="s">
        <v>190</v>
      </c>
      <c r="K4" s="563"/>
      <c r="L4" s="563"/>
      <c r="M4" s="570"/>
      <c r="O4"/>
      <c r="P4"/>
      <c r="Q4"/>
      <c r="R4"/>
      <c r="S4"/>
      <c r="T4"/>
      <c r="U4"/>
      <c r="V4"/>
      <c r="W4"/>
      <c r="X4"/>
      <c r="Y4"/>
      <c r="Z4"/>
    </row>
    <row r="5" spans="1:26" ht="20.100000000000001" customHeight="1" thickBot="1">
      <c r="A5" s="567"/>
      <c r="B5" s="549" t="s">
        <v>191</v>
      </c>
      <c r="C5" s="550"/>
      <c r="D5" s="549" t="s">
        <v>192</v>
      </c>
      <c r="E5" s="550"/>
      <c r="F5" s="549" t="s">
        <v>191</v>
      </c>
      <c r="G5" s="550"/>
      <c r="H5" s="549" t="s">
        <v>192</v>
      </c>
      <c r="I5" s="550"/>
      <c r="J5" s="549" t="s">
        <v>191</v>
      </c>
      <c r="K5" s="550"/>
      <c r="L5" s="549" t="s">
        <v>192</v>
      </c>
      <c r="M5" s="565"/>
      <c r="O5"/>
      <c r="P5"/>
      <c r="Q5"/>
      <c r="R5"/>
      <c r="S5"/>
      <c r="T5"/>
      <c r="U5"/>
      <c r="V5"/>
      <c r="W5"/>
      <c r="X5"/>
      <c r="Y5"/>
      <c r="Z5"/>
    </row>
    <row r="6" spans="1:26" ht="24">
      <c r="A6" s="568"/>
      <c r="B6" s="218" t="s">
        <v>106</v>
      </c>
      <c r="C6" s="207" t="s">
        <v>193</v>
      </c>
      <c r="D6" s="207" t="s">
        <v>106</v>
      </c>
      <c r="E6" s="207" t="s">
        <v>193</v>
      </c>
      <c r="F6" s="207" t="s">
        <v>106</v>
      </c>
      <c r="G6" s="207" t="s">
        <v>193</v>
      </c>
      <c r="H6" s="207" t="s">
        <v>106</v>
      </c>
      <c r="I6" s="207" t="s">
        <v>193</v>
      </c>
      <c r="J6" s="207" t="s">
        <v>106</v>
      </c>
      <c r="K6" s="207" t="s">
        <v>193</v>
      </c>
      <c r="L6" s="207" t="s">
        <v>106</v>
      </c>
      <c r="M6" s="219" t="s">
        <v>193</v>
      </c>
      <c r="O6"/>
      <c r="P6"/>
      <c r="Q6"/>
      <c r="R6"/>
      <c r="S6"/>
      <c r="T6"/>
      <c r="U6"/>
      <c r="V6"/>
      <c r="W6"/>
      <c r="X6"/>
      <c r="Y6"/>
      <c r="Z6"/>
    </row>
    <row r="7" spans="1:26">
      <c r="A7" s="220">
        <v>39814</v>
      </c>
      <c r="B7" s="221">
        <v>44622</v>
      </c>
      <c r="C7" s="435">
        <f>B7/($B7+$D7)</f>
        <v>0.47182100788800302</v>
      </c>
      <c r="D7" s="222">
        <v>49952</v>
      </c>
      <c r="E7" s="435">
        <f>D7/($B7+$D7)</f>
        <v>0.52817899211199693</v>
      </c>
      <c r="F7" s="222">
        <v>26761</v>
      </c>
      <c r="G7" s="435">
        <f>F7/($F7+$H7)</f>
        <v>0.49414653962626487</v>
      </c>
      <c r="H7" s="221">
        <v>27395</v>
      </c>
      <c r="I7" s="435">
        <f>H7/($F7+$H7)</f>
        <v>0.50585346037373513</v>
      </c>
      <c r="J7" s="222">
        <v>17861</v>
      </c>
      <c r="K7" s="435">
        <f>J7/($J7+$L7)</f>
        <v>0.44190707110693256</v>
      </c>
      <c r="L7" s="222">
        <v>22557</v>
      </c>
      <c r="M7" s="438">
        <f>L7/($J7+$L7)</f>
        <v>0.5580929288930675</v>
      </c>
      <c r="O7"/>
      <c r="P7"/>
      <c r="Q7"/>
      <c r="R7"/>
      <c r="S7"/>
      <c r="T7"/>
      <c r="U7"/>
      <c r="V7"/>
      <c r="W7"/>
      <c r="X7"/>
      <c r="Y7"/>
      <c r="Z7"/>
    </row>
    <row r="8" spans="1:26">
      <c r="A8" s="223">
        <v>39845</v>
      </c>
      <c r="B8" s="224">
        <v>47741</v>
      </c>
      <c r="C8" s="435">
        <f t="shared" ref="C8:E71" si="0">B8/($B8+$D8)</f>
        <v>0.47595832710233787</v>
      </c>
      <c r="D8" s="225">
        <v>52564</v>
      </c>
      <c r="E8" s="435">
        <f t="shared" si="0"/>
        <v>0.52404167289766213</v>
      </c>
      <c r="F8" s="225">
        <v>28282</v>
      </c>
      <c r="G8" s="435">
        <f t="shared" ref="G8:I71" si="1">F8/($F8+$H8)</f>
        <v>0.49657618428907541</v>
      </c>
      <c r="H8" s="224">
        <v>28672</v>
      </c>
      <c r="I8" s="435">
        <f t="shared" si="1"/>
        <v>0.50342381571092465</v>
      </c>
      <c r="J8" s="225">
        <v>19459</v>
      </c>
      <c r="K8" s="435">
        <f t="shared" ref="K8:M71" si="2">J8/($J8+$L8)</f>
        <v>0.44887084496320728</v>
      </c>
      <c r="L8" s="225">
        <v>23892</v>
      </c>
      <c r="M8" s="438">
        <f t="shared" si="2"/>
        <v>0.55112915503679272</v>
      </c>
      <c r="O8"/>
      <c r="P8"/>
      <c r="Q8"/>
      <c r="R8"/>
      <c r="S8"/>
      <c r="T8"/>
      <c r="U8"/>
      <c r="V8"/>
      <c r="W8"/>
      <c r="X8"/>
      <c r="Y8"/>
      <c r="Z8"/>
    </row>
    <row r="9" spans="1:26">
      <c r="A9" s="223">
        <v>39873</v>
      </c>
      <c r="B9" s="224">
        <v>50620</v>
      </c>
      <c r="C9" s="435">
        <f t="shared" si="0"/>
        <v>0.4789252093287289</v>
      </c>
      <c r="D9" s="225">
        <v>55075</v>
      </c>
      <c r="E9" s="435">
        <f t="shared" si="0"/>
        <v>0.52107479067127116</v>
      </c>
      <c r="F9" s="225">
        <v>29884</v>
      </c>
      <c r="G9" s="435">
        <f t="shared" si="1"/>
        <v>0.49814969161526923</v>
      </c>
      <c r="H9" s="224">
        <v>30106</v>
      </c>
      <c r="I9" s="435">
        <f t="shared" si="1"/>
        <v>0.50185030838473077</v>
      </c>
      <c r="J9" s="225">
        <v>20736</v>
      </c>
      <c r="K9" s="435">
        <f t="shared" si="2"/>
        <v>0.45369215621923203</v>
      </c>
      <c r="L9" s="225">
        <v>24969</v>
      </c>
      <c r="M9" s="438">
        <f t="shared" si="2"/>
        <v>0.54630784378076802</v>
      </c>
      <c r="O9"/>
      <c r="P9"/>
      <c r="Q9"/>
      <c r="R9"/>
      <c r="S9"/>
      <c r="T9"/>
      <c r="U9"/>
      <c r="V9"/>
      <c r="W9"/>
      <c r="X9"/>
      <c r="Y9"/>
      <c r="Z9"/>
    </row>
    <row r="10" spans="1:26">
      <c r="A10" s="223">
        <v>39904</v>
      </c>
      <c r="B10" s="224">
        <v>50936</v>
      </c>
      <c r="C10" s="435">
        <f t="shared" si="0"/>
        <v>0.47563287297718765</v>
      </c>
      <c r="D10" s="225">
        <v>56155</v>
      </c>
      <c r="E10" s="435">
        <f t="shared" si="0"/>
        <v>0.52436712702281241</v>
      </c>
      <c r="F10" s="225">
        <v>29961</v>
      </c>
      <c r="G10" s="435">
        <f t="shared" si="1"/>
        <v>0.4944222581603353</v>
      </c>
      <c r="H10" s="224">
        <v>30637</v>
      </c>
      <c r="I10" s="435">
        <f t="shared" si="1"/>
        <v>0.50557774183966464</v>
      </c>
      <c r="J10" s="225">
        <v>20975</v>
      </c>
      <c r="K10" s="435">
        <f t="shared" si="2"/>
        <v>0.45114318284472932</v>
      </c>
      <c r="L10" s="225">
        <v>25518</v>
      </c>
      <c r="M10" s="438">
        <f t="shared" si="2"/>
        <v>0.54885681715527068</v>
      </c>
      <c r="O10"/>
      <c r="P10"/>
      <c r="Q10"/>
      <c r="R10"/>
      <c r="S10"/>
      <c r="T10"/>
      <c r="U10"/>
      <c r="V10"/>
      <c r="W10"/>
      <c r="X10"/>
      <c r="Y10"/>
      <c r="Z10"/>
    </row>
    <row r="11" spans="1:26">
      <c r="A11" s="223">
        <v>39934</v>
      </c>
      <c r="B11" s="224">
        <v>50143</v>
      </c>
      <c r="C11" s="435">
        <f t="shared" si="0"/>
        <v>0.47320341622233758</v>
      </c>
      <c r="D11" s="225">
        <v>55822</v>
      </c>
      <c r="E11" s="435">
        <f t="shared" si="0"/>
        <v>0.52679658377766247</v>
      </c>
      <c r="F11" s="225">
        <v>29486</v>
      </c>
      <c r="G11" s="435">
        <f t="shared" si="1"/>
        <v>0.49204839382561533</v>
      </c>
      <c r="H11" s="224">
        <v>30439</v>
      </c>
      <c r="I11" s="435">
        <f t="shared" si="1"/>
        <v>0.50795160617438462</v>
      </c>
      <c r="J11" s="225">
        <v>20657</v>
      </c>
      <c r="K11" s="435">
        <f t="shared" si="2"/>
        <v>0.4486750651607298</v>
      </c>
      <c r="L11" s="225">
        <v>25383</v>
      </c>
      <c r="M11" s="438">
        <f t="shared" si="2"/>
        <v>0.55132493483927025</v>
      </c>
      <c r="O11"/>
      <c r="P11"/>
      <c r="Q11"/>
      <c r="R11"/>
      <c r="S11"/>
      <c r="T11"/>
      <c r="U11"/>
      <c r="V11"/>
      <c r="W11"/>
      <c r="X11"/>
      <c r="Y11"/>
      <c r="Z11"/>
    </row>
    <row r="12" spans="1:26">
      <c r="A12" s="223">
        <v>39965</v>
      </c>
      <c r="B12" s="224">
        <v>46840</v>
      </c>
      <c r="C12" s="435">
        <f t="shared" si="0"/>
        <v>0.46107354142672929</v>
      </c>
      <c r="D12" s="225">
        <v>54749</v>
      </c>
      <c r="E12" s="435">
        <f t="shared" si="0"/>
        <v>0.53892645857327071</v>
      </c>
      <c r="F12" s="225">
        <v>27702</v>
      </c>
      <c r="G12" s="435">
        <f t="shared" si="1"/>
        <v>0.48459721857780108</v>
      </c>
      <c r="H12" s="224">
        <v>29463</v>
      </c>
      <c r="I12" s="435">
        <f t="shared" si="1"/>
        <v>0.51540278142219886</v>
      </c>
      <c r="J12" s="225">
        <v>19138</v>
      </c>
      <c r="K12" s="435">
        <f t="shared" si="2"/>
        <v>0.43080316945795066</v>
      </c>
      <c r="L12" s="225">
        <v>25286</v>
      </c>
      <c r="M12" s="438">
        <f t="shared" si="2"/>
        <v>0.56919683054204939</v>
      </c>
      <c r="O12"/>
      <c r="P12"/>
      <c r="Q12"/>
      <c r="R12"/>
      <c r="S12"/>
      <c r="T12"/>
      <c r="U12"/>
      <c r="V12"/>
      <c r="W12"/>
      <c r="X12"/>
      <c r="Y12"/>
      <c r="Z12"/>
    </row>
    <row r="13" spans="1:26">
      <c r="A13" s="223">
        <v>39995</v>
      </c>
      <c r="B13" s="224">
        <v>45401</v>
      </c>
      <c r="C13" s="435">
        <f t="shared" si="0"/>
        <v>0.45769905437828901</v>
      </c>
      <c r="D13" s="225">
        <v>53793</v>
      </c>
      <c r="E13" s="435">
        <f t="shared" si="0"/>
        <v>0.54230094562171094</v>
      </c>
      <c r="F13" s="225">
        <v>26375</v>
      </c>
      <c r="G13" s="435">
        <f t="shared" si="1"/>
        <v>0.48177915791396475</v>
      </c>
      <c r="H13" s="224">
        <v>28370</v>
      </c>
      <c r="I13" s="435">
        <f t="shared" si="1"/>
        <v>0.51822084208603525</v>
      </c>
      <c r="J13" s="225">
        <v>19026</v>
      </c>
      <c r="K13" s="435">
        <f t="shared" si="2"/>
        <v>0.42804112578460707</v>
      </c>
      <c r="L13" s="225">
        <v>25423</v>
      </c>
      <c r="M13" s="438">
        <f t="shared" si="2"/>
        <v>0.57195887421539293</v>
      </c>
      <c r="O13"/>
      <c r="P13"/>
      <c r="Q13"/>
      <c r="R13"/>
      <c r="S13"/>
      <c r="T13"/>
      <c r="U13"/>
      <c r="V13"/>
      <c r="W13"/>
      <c r="X13"/>
      <c r="Y13"/>
      <c r="Z13"/>
    </row>
    <row r="14" spans="1:26">
      <c r="A14" s="223">
        <v>40026</v>
      </c>
      <c r="B14" s="224">
        <v>45860</v>
      </c>
      <c r="C14" s="435">
        <f t="shared" si="0"/>
        <v>0.45247350869230618</v>
      </c>
      <c r="D14" s="225">
        <v>55494</v>
      </c>
      <c r="E14" s="435">
        <f t="shared" si="0"/>
        <v>0.54752649130769382</v>
      </c>
      <c r="F14" s="225">
        <v>26201</v>
      </c>
      <c r="G14" s="435">
        <f t="shared" si="1"/>
        <v>0.47406321807885071</v>
      </c>
      <c r="H14" s="224">
        <v>29068</v>
      </c>
      <c r="I14" s="435">
        <f t="shared" si="1"/>
        <v>0.52593678192114934</v>
      </c>
      <c r="J14" s="225">
        <v>19659</v>
      </c>
      <c r="K14" s="435">
        <f t="shared" si="2"/>
        <v>0.42658131713138764</v>
      </c>
      <c r="L14" s="225">
        <v>26426</v>
      </c>
      <c r="M14" s="438">
        <f t="shared" si="2"/>
        <v>0.57341868286861231</v>
      </c>
      <c r="O14"/>
      <c r="P14"/>
      <c r="Q14"/>
      <c r="R14"/>
      <c r="S14"/>
      <c r="T14"/>
      <c r="U14"/>
      <c r="V14"/>
      <c r="W14"/>
      <c r="X14"/>
      <c r="Y14"/>
      <c r="Z14"/>
    </row>
    <row r="15" spans="1:26">
      <c r="A15" s="223">
        <v>40057</v>
      </c>
      <c r="B15" s="224">
        <v>50739</v>
      </c>
      <c r="C15" s="435">
        <f t="shared" si="0"/>
        <v>0.47459989336725628</v>
      </c>
      <c r="D15" s="225">
        <v>56170</v>
      </c>
      <c r="E15" s="435">
        <f t="shared" si="0"/>
        <v>0.52540010663274372</v>
      </c>
      <c r="F15" s="225">
        <v>28898</v>
      </c>
      <c r="G15" s="435">
        <f t="shared" si="1"/>
        <v>0.4919645897173987</v>
      </c>
      <c r="H15" s="224">
        <v>29842</v>
      </c>
      <c r="I15" s="435">
        <f t="shared" si="1"/>
        <v>0.50803541028260124</v>
      </c>
      <c r="J15" s="225">
        <v>21841</v>
      </c>
      <c r="K15" s="435">
        <f t="shared" si="2"/>
        <v>0.45342440158608233</v>
      </c>
      <c r="L15" s="225">
        <v>26328</v>
      </c>
      <c r="M15" s="438">
        <f t="shared" si="2"/>
        <v>0.54657559841391767</v>
      </c>
      <c r="O15"/>
      <c r="P15"/>
      <c r="Q15"/>
      <c r="R15"/>
      <c r="S15"/>
      <c r="T15"/>
      <c r="U15"/>
      <c r="V15"/>
      <c r="W15"/>
      <c r="X15"/>
      <c r="Y15"/>
      <c r="Z15"/>
    </row>
    <row r="16" spans="1:26">
      <c r="A16" s="223">
        <v>40087</v>
      </c>
      <c r="B16" s="224">
        <v>52821</v>
      </c>
      <c r="C16" s="435">
        <f t="shared" si="0"/>
        <v>0.47674103758258418</v>
      </c>
      <c r="D16" s="225">
        <v>57975</v>
      </c>
      <c r="E16" s="435">
        <f t="shared" si="0"/>
        <v>0.52325896241741576</v>
      </c>
      <c r="F16" s="224">
        <v>30028</v>
      </c>
      <c r="G16" s="435">
        <f t="shared" si="1"/>
        <v>0.49189136061330802</v>
      </c>
      <c r="H16" s="224">
        <v>31018</v>
      </c>
      <c r="I16" s="435">
        <f t="shared" si="1"/>
        <v>0.50810863938669204</v>
      </c>
      <c r="J16" s="225">
        <v>22793</v>
      </c>
      <c r="K16" s="437">
        <f t="shared" si="2"/>
        <v>0.45815075376884423</v>
      </c>
      <c r="L16" s="224">
        <v>26957</v>
      </c>
      <c r="M16" s="438">
        <f t="shared" si="2"/>
        <v>0.54184924623115582</v>
      </c>
      <c r="O16"/>
      <c r="P16"/>
      <c r="Q16"/>
      <c r="R16"/>
      <c r="S16"/>
      <c r="T16"/>
      <c r="U16"/>
      <c r="V16"/>
      <c r="W16"/>
      <c r="X16"/>
      <c r="Y16"/>
      <c r="Z16"/>
    </row>
    <row r="17" spans="1:26">
      <c r="A17" s="223">
        <v>40118</v>
      </c>
      <c r="B17" s="224">
        <v>52837</v>
      </c>
      <c r="C17" s="435">
        <f t="shared" si="0"/>
        <v>0.47394670039378201</v>
      </c>
      <c r="D17" s="225">
        <v>58646</v>
      </c>
      <c r="E17" s="435">
        <f t="shared" si="0"/>
        <v>0.52605329960621794</v>
      </c>
      <c r="F17" s="192">
        <v>30124</v>
      </c>
      <c r="G17" s="437">
        <f t="shared" si="1"/>
        <v>0.48910537424906642</v>
      </c>
      <c r="H17" s="192">
        <v>31466</v>
      </c>
      <c r="I17" s="437">
        <f t="shared" si="1"/>
        <v>0.51089462575093358</v>
      </c>
      <c r="J17" s="225">
        <v>22713</v>
      </c>
      <c r="K17" s="437">
        <f t="shared" si="2"/>
        <v>0.45523420119054775</v>
      </c>
      <c r="L17" s="225">
        <v>27180</v>
      </c>
      <c r="M17" s="438">
        <f t="shared" si="2"/>
        <v>0.5447657988094522</v>
      </c>
      <c r="O17"/>
      <c r="P17"/>
      <c r="Q17"/>
      <c r="R17"/>
      <c r="S17"/>
      <c r="T17"/>
      <c r="U17"/>
      <c r="V17"/>
      <c r="W17"/>
      <c r="X17"/>
      <c r="Y17"/>
      <c r="Z17"/>
    </row>
    <row r="18" spans="1:26" ht="15.75" thickBot="1">
      <c r="A18" s="226">
        <v>40148</v>
      </c>
      <c r="B18" s="227">
        <v>49407</v>
      </c>
      <c r="C18" s="436">
        <f t="shared" si="0"/>
        <v>0.45614180861376541</v>
      </c>
      <c r="D18" s="228">
        <v>58908</v>
      </c>
      <c r="E18" s="436">
        <f t="shared" si="0"/>
        <v>0.54385819138623459</v>
      </c>
      <c r="F18" s="228">
        <v>28635</v>
      </c>
      <c r="G18" s="436">
        <f t="shared" si="1"/>
        <v>0.47214298669392735</v>
      </c>
      <c r="H18" s="227">
        <v>32014</v>
      </c>
      <c r="I18" s="436">
        <f t="shared" si="1"/>
        <v>0.5278570133060726</v>
      </c>
      <c r="J18" s="228">
        <v>20772</v>
      </c>
      <c r="K18" s="436">
        <f t="shared" si="2"/>
        <v>0.43578231863382705</v>
      </c>
      <c r="L18" s="228">
        <v>26894</v>
      </c>
      <c r="M18" s="439">
        <f t="shared" si="2"/>
        <v>0.56421768136617301</v>
      </c>
      <c r="O18"/>
      <c r="P18"/>
      <c r="Q18"/>
      <c r="R18"/>
      <c r="S18"/>
      <c r="T18"/>
      <c r="U18"/>
      <c r="V18"/>
      <c r="W18"/>
      <c r="X18"/>
      <c r="Y18"/>
      <c r="Z18"/>
    </row>
    <row r="19" spans="1:26" ht="15.75" thickTop="1">
      <c r="A19" s="223">
        <v>40179</v>
      </c>
      <c r="B19" s="224">
        <v>50975</v>
      </c>
      <c r="C19" s="435">
        <f t="shared" si="0"/>
        <v>0.45635222603199616</v>
      </c>
      <c r="D19" s="225">
        <v>60726</v>
      </c>
      <c r="E19" s="435">
        <f t="shared" si="0"/>
        <v>0.5436477739680039</v>
      </c>
      <c r="F19" s="192">
        <v>29367</v>
      </c>
      <c r="G19" s="437">
        <f t="shared" si="1"/>
        <v>0.47260174769468449</v>
      </c>
      <c r="H19" s="192">
        <v>32772</v>
      </c>
      <c r="I19" s="437">
        <f t="shared" si="1"/>
        <v>0.52739825230531545</v>
      </c>
      <c r="J19" s="225">
        <v>21608</v>
      </c>
      <c r="K19" s="437">
        <f t="shared" si="2"/>
        <v>0.43597917759573868</v>
      </c>
      <c r="L19" s="225">
        <v>27954</v>
      </c>
      <c r="M19" s="438">
        <f t="shared" si="2"/>
        <v>0.56402082240426132</v>
      </c>
      <c r="O19"/>
      <c r="P19"/>
      <c r="Q19"/>
      <c r="R19"/>
      <c r="S19"/>
      <c r="T19"/>
      <c r="U19"/>
      <c r="V19"/>
      <c r="W19"/>
      <c r="X19"/>
      <c r="Y19"/>
      <c r="Z19"/>
    </row>
    <row r="20" spans="1:26">
      <c r="A20" s="223">
        <v>40210</v>
      </c>
      <c r="B20" s="224">
        <v>53410</v>
      </c>
      <c r="C20" s="435">
        <f t="shared" si="0"/>
        <v>0.46459638135003478</v>
      </c>
      <c r="D20" s="225">
        <v>61550</v>
      </c>
      <c r="E20" s="435">
        <f t="shared" si="0"/>
        <v>0.53540361864996522</v>
      </c>
      <c r="F20" s="224">
        <v>30561</v>
      </c>
      <c r="G20" s="435">
        <f t="shared" si="1"/>
        <v>0.48026967139691668</v>
      </c>
      <c r="H20" s="224">
        <v>33072</v>
      </c>
      <c r="I20" s="435">
        <f t="shared" si="1"/>
        <v>0.51973032860308332</v>
      </c>
      <c r="J20" s="225">
        <v>22849</v>
      </c>
      <c r="K20" s="437">
        <f t="shared" si="2"/>
        <v>0.44516531260350301</v>
      </c>
      <c r="L20" s="225">
        <v>28478</v>
      </c>
      <c r="M20" s="438">
        <f t="shared" si="2"/>
        <v>0.55483468739649699</v>
      </c>
    </row>
    <row r="21" spans="1:26">
      <c r="A21" s="223">
        <v>40238</v>
      </c>
      <c r="B21" s="224">
        <v>54503</v>
      </c>
      <c r="C21" s="435">
        <f t="shared" si="0"/>
        <v>0.46835954283750109</v>
      </c>
      <c r="D21" s="225">
        <v>61867</v>
      </c>
      <c r="E21" s="435">
        <f t="shared" si="0"/>
        <v>0.53164045716249897</v>
      </c>
      <c r="F21" s="225">
        <v>30923</v>
      </c>
      <c r="G21" s="435">
        <f t="shared" si="1"/>
        <v>0.48298320968371727</v>
      </c>
      <c r="H21" s="224">
        <v>33102</v>
      </c>
      <c r="I21" s="435">
        <f t="shared" si="1"/>
        <v>0.51701679031628267</v>
      </c>
      <c r="J21" s="225">
        <v>23580</v>
      </c>
      <c r="K21" s="437">
        <f t="shared" si="2"/>
        <v>0.4504728245295635</v>
      </c>
      <c r="L21" s="225">
        <v>28765</v>
      </c>
      <c r="M21" s="438">
        <f t="shared" si="2"/>
        <v>0.5495271754704365</v>
      </c>
    </row>
    <row r="22" spans="1:26">
      <c r="A22" s="223">
        <v>40269</v>
      </c>
      <c r="B22" s="224">
        <v>54478</v>
      </c>
      <c r="C22" s="435">
        <f t="shared" si="0"/>
        <v>0.47155667890035319</v>
      </c>
      <c r="D22" s="225">
        <v>61050</v>
      </c>
      <c r="E22" s="435">
        <f t="shared" si="0"/>
        <v>0.52844332109964687</v>
      </c>
      <c r="F22" s="225">
        <v>30742</v>
      </c>
      <c r="G22" s="435">
        <f t="shared" si="1"/>
        <v>0.48790629761300153</v>
      </c>
      <c r="H22" s="224">
        <v>32266</v>
      </c>
      <c r="I22" s="435">
        <f t="shared" si="1"/>
        <v>0.51209370238699847</v>
      </c>
      <c r="J22" s="225">
        <v>23736</v>
      </c>
      <c r="K22" s="435">
        <f t="shared" si="2"/>
        <v>0.45194211728865197</v>
      </c>
      <c r="L22" s="225">
        <v>28784</v>
      </c>
      <c r="M22" s="438">
        <f t="shared" si="2"/>
        <v>0.54805788271134803</v>
      </c>
    </row>
    <row r="23" spans="1:26">
      <c r="A23" s="223">
        <v>40299</v>
      </c>
      <c r="B23" s="224">
        <v>52707</v>
      </c>
      <c r="C23" s="435">
        <f t="shared" si="0"/>
        <v>0.47144850533998817</v>
      </c>
      <c r="D23" s="225">
        <v>59091</v>
      </c>
      <c r="E23" s="435">
        <f t="shared" si="0"/>
        <v>0.52855149466001183</v>
      </c>
      <c r="F23" s="225">
        <v>29671</v>
      </c>
      <c r="G23" s="435">
        <f t="shared" si="1"/>
        <v>0.49002477291494634</v>
      </c>
      <c r="H23" s="224">
        <v>30879</v>
      </c>
      <c r="I23" s="435">
        <f t="shared" si="1"/>
        <v>0.50997522708505372</v>
      </c>
      <c r="J23" s="225">
        <v>23036</v>
      </c>
      <c r="K23" s="435">
        <f t="shared" si="2"/>
        <v>0.44950046831095847</v>
      </c>
      <c r="L23" s="225">
        <v>28212</v>
      </c>
      <c r="M23" s="438">
        <f t="shared" si="2"/>
        <v>0.55049953168904153</v>
      </c>
    </row>
    <row r="24" spans="1:26">
      <c r="A24" s="223">
        <v>40330</v>
      </c>
      <c r="B24" s="224">
        <v>49223</v>
      </c>
      <c r="C24" s="435">
        <f t="shared" si="0"/>
        <v>0.46194922809816524</v>
      </c>
      <c r="D24" s="225">
        <v>57332</v>
      </c>
      <c r="E24" s="435">
        <f t="shared" si="0"/>
        <v>0.5380507719018347</v>
      </c>
      <c r="F24" s="225">
        <v>27652</v>
      </c>
      <c r="G24" s="435">
        <f t="shared" si="1"/>
        <v>0.48434954721409679</v>
      </c>
      <c r="H24" s="224">
        <v>29439</v>
      </c>
      <c r="I24" s="435">
        <f t="shared" si="1"/>
        <v>0.51565045278590316</v>
      </c>
      <c r="J24" s="225">
        <v>21571</v>
      </c>
      <c r="K24" s="435">
        <f t="shared" si="2"/>
        <v>0.4360949377324923</v>
      </c>
      <c r="L24" s="225">
        <v>27893</v>
      </c>
      <c r="M24" s="438">
        <f t="shared" si="2"/>
        <v>0.5639050622675077</v>
      </c>
    </row>
    <row r="25" spans="1:26">
      <c r="A25" s="223">
        <v>40360</v>
      </c>
      <c r="B25" s="224">
        <v>45845</v>
      </c>
      <c r="C25" s="435">
        <f t="shared" si="0"/>
        <v>0.45097286981841073</v>
      </c>
      <c r="D25" s="225">
        <v>55813</v>
      </c>
      <c r="E25" s="435">
        <f t="shared" si="0"/>
        <v>0.54902713018158922</v>
      </c>
      <c r="F25" s="225">
        <v>25607</v>
      </c>
      <c r="G25" s="435">
        <f t="shared" si="1"/>
        <v>0.47660437760571767</v>
      </c>
      <c r="H25" s="224">
        <v>28121</v>
      </c>
      <c r="I25" s="435">
        <f t="shared" si="1"/>
        <v>0.52339562239428228</v>
      </c>
      <c r="J25" s="225">
        <v>20238</v>
      </c>
      <c r="K25" s="435">
        <f t="shared" si="2"/>
        <v>0.42224076778635511</v>
      </c>
      <c r="L25" s="225">
        <v>27692</v>
      </c>
      <c r="M25" s="438">
        <f t="shared" si="2"/>
        <v>0.57775923221364489</v>
      </c>
    </row>
    <row r="26" spans="1:26">
      <c r="A26" s="223">
        <v>40391</v>
      </c>
      <c r="B26" s="224">
        <v>45864</v>
      </c>
      <c r="C26" s="435">
        <f t="shared" si="0"/>
        <v>0.44643448128175678</v>
      </c>
      <c r="D26" s="225">
        <v>56870</v>
      </c>
      <c r="E26" s="435">
        <f t="shared" si="0"/>
        <v>0.55356551871824322</v>
      </c>
      <c r="F26" s="225">
        <v>25158</v>
      </c>
      <c r="G26" s="435">
        <f t="shared" si="1"/>
        <v>0.46997945077526621</v>
      </c>
      <c r="H26" s="224">
        <v>28372</v>
      </c>
      <c r="I26" s="435">
        <f t="shared" si="1"/>
        <v>0.53002054922473374</v>
      </c>
      <c r="J26" s="225">
        <v>20706</v>
      </c>
      <c r="K26" s="435">
        <f t="shared" si="2"/>
        <v>0.42081944557353063</v>
      </c>
      <c r="L26" s="225">
        <v>28498</v>
      </c>
      <c r="M26" s="438">
        <f t="shared" si="2"/>
        <v>0.57918055442646943</v>
      </c>
    </row>
    <row r="27" spans="1:26">
      <c r="A27" s="223">
        <v>40422</v>
      </c>
      <c r="B27" s="224">
        <v>50939</v>
      </c>
      <c r="C27" s="435">
        <f t="shared" si="0"/>
        <v>0.47159190853122251</v>
      </c>
      <c r="D27" s="225">
        <v>57076</v>
      </c>
      <c r="E27" s="435">
        <f t="shared" si="0"/>
        <v>0.52840809146877743</v>
      </c>
      <c r="F27" s="225">
        <v>28110</v>
      </c>
      <c r="G27" s="435">
        <f t="shared" si="1"/>
        <v>0.49492922036763154</v>
      </c>
      <c r="H27" s="224">
        <v>28686</v>
      </c>
      <c r="I27" s="435">
        <f t="shared" si="1"/>
        <v>0.50507077963236846</v>
      </c>
      <c r="J27" s="225">
        <v>22829</v>
      </c>
      <c r="K27" s="435">
        <f t="shared" si="2"/>
        <v>0.44571350475409516</v>
      </c>
      <c r="L27" s="225">
        <v>28390</v>
      </c>
      <c r="M27" s="438">
        <f t="shared" si="2"/>
        <v>0.55428649524590479</v>
      </c>
    </row>
    <row r="28" spans="1:26">
      <c r="A28" s="223">
        <v>40452</v>
      </c>
      <c r="B28" s="224">
        <v>52231</v>
      </c>
      <c r="C28" s="435">
        <f t="shared" si="0"/>
        <v>0.47835404665305115</v>
      </c>
      <c r="D28" s="225">
        <v>56958</v>
      </c>
      <c r="E28" s="435">
        <f t="shared" si="0"/>
        <v>0.52164595334694885</v>
      </c>
      <c r="F28" s="225">
        <v>28686</v>
      </c>
      <c r="G28" s="435">
        <f t="shared" si="1"/>
        <v>0.49909527454937713</v>
      </c>
      <c r="H28" s="224">
        <v>28790</v>
      </c>
      <c r="I28" s="435">
        <f t="shared" si="1"/>
        <v>0.50090472545062292</v>
      </c>
      <c r="J28" s="225">
        <v>23545</v>
      </c>
      <c r="K28" s="435">
        <f t="shared" si="2"/>
        <v>0.45530137489606093</v>
      </c>
      <c r="L28" s="225">
        <v>28168</v>
      </c>
      <c r="M28" s="438">
        <f t="shared" si="2"/>
        <v>0.54469862510393907</v>
      </c>
    </row>
    <row r="29" spans="1:26">
      <c r="A29" s="223">
        <v>40483</v>
      </c>
      <c r="B29" s="224">
        <v>51703</v>
      </c>
      <c r="C29" s="435">
        <f t="shared" si="0"/>
        <v>0.48007836801396508</v>
      </c>
      <c r="D29" s="225">
        <v>55994</v>
      </c>
      <c r="E29" s="435">
        <f t="shared" si="0"/>
        <v>0.51992163198603492</v>
      </c>
      <c r="F29" s="225">
        <v>28494</v>
      </c>
      <c r="G29" s="435">
        <f t="shared" si="1"/>
        <v>0.50147835269271379</v>
      </c>
      <c r="H29" s="224">
        <v>28326</v>
      </c>
      <c r="I29" s="435">
        <f t="shared" si="1"/>
        <v>0.49852164730728615</v>
      </c>
      <c r="J29" s="225">
        <v>23209</v>
      </c>
      <c r="K29" s="435">
        <f t="shared" si="2"/>
        <v>0.45617862688444683</v>
      </c>
      <c r="L29" s="225">
        <v>27668</v>
      </c>
      <c r="M29" s="438">
        <f t="shared" si="2"/>
        <v>0.54382137311555323</v>
      </c>
    </row>
    <row r="30" spans="1:26" ht="15.75" thickBot="1">
      <c r="A30" s="226">
        <v>40513</v>
      </c>
      <c r="B30" s="227">
        <v>46499</v>
      </c>
      <c r="C30" s="436">
        <f t="shared" si="0"/>
        <v>0.46152853598014887</v>
      </c>
      <c r="D30" s="228">
        <v>54251</v>
      </c>
      <c r="E30" s="436">
        <f t="shared" si="0"/>
        <v>0.53847146401985113</v>
      </c>
      <c r="F30" s="228">
        <v>25746</v>
      </c>
      <c r="G30" s="436">
        <f t="shared" si="1"/>
        <v>0.48106280012705765</v>
      </c>
      <c r="H30" s="227">
        <v>27773</v>
      </c>
      <c r="I30" s="436">
        <f t="shared" si="1"/>
        <v>0.51893719987294229</v>
      </c>
      <c r="J30" s="228">
        <v>20753</v>
      </c>
      <c r="K30" s="436">
        <f t="shared" si="2"/>
        <v>0.43939361859795473</v>
      </c>
      <c r="L30" s="228">
        <v>26478</v>
      </c>
      <c r="M30" s="439">
        <f t="shared" si="2"/>
        <v>0.56060638140204522</v>
      </c>
    </row>
    <row r="31" spans="1:26" ht="15.75" thickTop="1">
      <c r="A31" s="223">
        <v>40544</v>
      </c>
      <c r="B31" s="224">
        <v>48182</v>
      </c>
      <c r="C31" s="435">
        <f t="shared" si="0"/>
        <v>0.46345780188915181</v>
      </c>
      <c r="D31" s="225">
        <v>55780</v>
      </c>
      <c r="E31" s="435">
        <f t="shared" si="0"/>
        <v>0.53654219811084825</v>
      </c>
      <c r="F31" s="225">
        <v>26784</v>
      </c>
      <c r="G31" s="435">
        <f t="shared" si="1"/>
        <v>0.48598334331283</v>
      </c>
      <c r="H31" s="224">
        <v>28329</v>
      </c>
      <c r="I31" s="435">
        <f t="shared" si="1"/>
        <v>0.51401665668717</v>
      </c>
      <c r="J31" s="225">
        <v>21398</v>
      </c>
      <c r="K31" s="435">
        <f t="shared" si="2"/>
        <v>0.43804376752850621</v>
      </c>
      <c r="L31" s="225">
        <v>27451</v>
      </c>
      <c r="M31" s="438">
        <f t="shared" si="2"/>
        <v>0.56195623247149373</v>
      </c>
    </row>
    <row r="32" spans="1:26">
      <c r="A32" s="223">
        <v>40575</v>
      </c>
      <c r="B32" s="224">
        <v>50650</v>
      </c>
      <c r="C32" s="435">
        <f t="shared" si="0"/>
        <v>0.47295341432213123</v>
      </c>
      <c r="D32" s="225">
        <v>56443</v>
      </c>
      <c r="E32" s="435">
        <f t="shared" si="0"/>
        <v>0.52704658567786877</v>
      </c>
      <c r="F32" s="225">
        <v>27987</v>
      </c>
      <c r="G32" s="435">
        <f t="shared" si="1"/>
        <v>0.4950822572085618</v>
      </c>
      <c r="H32" s="224">
        <v>28543</v>
      </c>
      <c r="I32" s="435">
        <f t="shared" si="1"/>
        <v>0.5049177427914382</v>
      </c>
      <c r="J32" s="225">
        <v>22663</v>
      </c>
      <c r="K32" s="435">
        <f t="shared" si="2"/>
        <v>0.44821312026580701</v>
      </c>
      <c r="L32" s="225">
        <v>27900</v>
      </c>
      <c r="M32" s="438">
        <f t="shared" si="2"/>
        <v>0.55178687973419294</v>
      </c>
    </row>
    <row r="33" spans="1:13">
      <c r="A33" s="223">
        <v>40603</v>
      </c>
      <c r="B33" s="224">
        <v>52176</v>
      </c>
      <c r="C33" s="435">
        <f t="shared" si="0"/>
        <v>0.48118192801084542</v>
      </c>
      <c r="D33" s="225">
        <v>56257</v>
      </c>
      <c r="E33" s="435">
        <f t="shared" si="0"/>
        <v>0.51881807198915464</v>
      </c>
      <c r="F33" s="225">
        <v>28802</v>
      </c>
      <c r="G33" s="435">
        <f t="shared" si="1"/>
        <v>0.50274921887273294</v>
      </c>
      <c r="H33" s="224">
        <v>28487</v>
      </c>
      <c r="I33" s="435">
        <f t="shared" si="1"/>
        <v>0.49725078112726701</v>
      </c>
      <c r="J33" s="225">
        <v>23374</v>
      </c>
      <c r="K33" s="435">
        <f t="shared" si="2"/>
        <v>0.45702330674174879</v>
      </c>
      <c r="L33" s="225">
        <v>27770</v>
      </c>
      <c r="M33" s="438">
        <f t="shared" si="2"/>
        <v>0.54297669325825126</v>
      </c>
    </row>
    <row r="34" spans="1:13">
      <c r="A34" s="223">
        <v>40634</v>
      </c>
      <c r="B34" s="224">
        <v>51201</v>
      </c>
      <c r="C34" s="435">
        <f t="shared" si="0"/>
        <v>0.48289163444308214</v>
      </c>
      <c r="D34" s="225">
        <v>54829</v>
      </c>
      <c r="E34" s="435">
        <f t="shared" si="0"/>
        <v>0.51710836555691786</v>
      </c>
      <c r="F34" s="225">
        <v>28299</v>
      </c>
      <c r="G34" s="435">
        <f t="shared" si="1"/>
        <v>0.50417787596429653</v>
      </c>
      <c r="H34" s="224">
        <v>27830</v>
      </c>
      <c r="I34" s="435">
        <f t="shared" si="1"/>
        <v>0.49582212403570347</v>
      </c>
      <c r="J34" s="225">
        <v>22902</v>
      </c>
      <c r="K34" s="435">
        <f t="shared" si="2"/>
        <v>0.45894871846255586</v>
      </c>
      <c r="L34" s="225">
        <v>26999</v>
      </c>
      <c r="M34" s="438">
        <f t="shared" si="2"/>
        <v>0.54105128153744408</v>
      </c>
    </row>
    <row r="35" spans="1:13">
      <c r="A35" s="223">
        <v>40664</v>
      </c>
      <c r="B35" s="224">
        <v>50353</v>
      </c>
      <c r="C35" s="435">
        <f t="shared" si="0"/>
        <v>0.48427521735785184</v>
      </c>
      <c r="D35" s="225">
        <v>53623</v>
      </c>
      <c r="E35" s="435">
        <f t="shared" si="0"/>
        <v>0.51572478264214816</v>
      </c>
      <c r="F35" s="225">
        <v>27718</v>
      </c>
      <c r="G35" s="435">
        <f t="shared" si="1"/>
        <v>0.50770217052843669</v>
      </c>
      <c r="H35" s="224">
        <v>26877</v>
      </c>
      <c r="I35" s="435">
        <f t="shared" si="1"/>
        <v>0.49229782947156331</v>
      </c>
      <c r="J35" s="225">
        <v>22635</v>
      </c>
      <c r="K35" s="435">
        <f t="shared" si="2"/>
        <v>0.45837467852007857</v>
      </c>
      <c r="L35" s="225">
        <v>26746</v>
      </c>
      <c r="M35" s="438">
        <f t="shared" si="2"/>
        <v>0.54162532147992137</v>
      </c>
    </row>
    <row r="36" spans="1:13">
      <c r="A36" s="223">
        <v>40695</v>
      </c>
      <c r="B36" s="224">
        <v>46405</v>
      </c>
      <c r="C36" s="435">
        <f t="shared" si="0"/>
        <v>0.47232513638954482</v>
      </c>
      <c r="D36" s="225">
        <v>51843</v>
      </c>
      <c r="E36" s="435">
        <f t="shared" si="0"/>
        <v>0.52767486361045512</v>
      </c>
      <c r="F36" s="225">
        <v>25571</v>
      </c>
      <c r="G36" s="435">
        <f t="shared" si="1"/>
        <v>0.49996089625777185</v>
      </c>
      <c r="H36" s="224">
        <v>25575</v>
      </c>
      <c r="I36" s="435">
        <f t="shared" si="1"/>
        <v>0.50003910374222815</v>
      </c>
      <c r="J36" s="225">
        <v>20834</v>
      </c>
      <c r="K36" s="435">
        <f t="shared" si="2"/>
        <v>0.44231667445119105</v>
      </c>
      <c r="L36" s="225">
        <v>26268</v>
      </c>
      <c r="M36" s="438">
        <f t="shared" si="2"/>
        <v>0.55768332554880895</v>
      </c>
    </row>
    <row r="37" spans="1:13">
      <c r="A37" s="223">
        <v>40725</v>
      </c>
      <c r="B37" s="224">
        <v>45272</v>
      </c>
      <c r="C37" s="435">
        <f t="shared" si="0"/>
        <v>0.46914961968123692</v>
      </c>
      <c r="D37" s="225">
        <v>51226</v>
      </c>
      <c r="E37" s="435">
        <f t="shared" si="0"/>
        <v>0.53085038031876308</v>
      </c>
      <c r="F37" s="225">
        <v>24593</v>
      </c>
      <c r="G37" s="435">
        <f t="shared" si="1"/>
        <v>0.49786424276777941</v>
      </c>
      <c r="H37" s="224">
        <v>24804</v>
      </c>
      <c r="I37" s="435">
        <f t="shared" si="1"/>
        <v>0.50213575723222059</v>
      </c>
      <c r="J37" s="225">
        <v>20679</v>
      </c>
      <c r="K37" s="435">
        <f t="shared" si="2"/>
        <v>0.43903526464406278</v>
      </c>
      <c r="L37" s="225">
        <v>26422</v>
      </c>
      <c r="M37" s="438">
        <f t="shared" si="2"/>
        <v>0.56096473535593727</v>
      </c>
    </row>
    <row r="38" spans="1:13">
      <c r="A38" s="223">
        <v>40756</v>
      </c>
      <c r="B38" s="224">
        <v>44692</v>
      </c>
      <c r="C38" s="435">
        <f t="shared" si="0"/>
        <v>0.46147015395417512</v>
      </c>
      <c r="D38" s="225">
        <v>52155</v>
      </c>
      <c r="E38" s="435">
        <f t="shared" si="0"/>
        <v>0.53852984604582488</v>
      </c>
      <c r="F38" s="225">
        <v>23862</v>
      </c>
      <c r="G38" s="435">
        <f t="shared" si="1"/>
        <v>0.48858494236163724</v>
      </c>
      <c r="H38" s="224">
        <v>24977</v>
      </c>
      <c r="I38" s="435">
        <f t="shared" si="1"/>
        <v>0.51141505763836281</v>
      </c>
      <c r="J38" s="225">
        <v>20830</v>
      </c>
      <c r="K38" s="435">
        <f t="shared" si="2"/>
        <v>0.43388601899683388</v>
      </c>
      <c r="L38" s="225">
        <v>27178</v>
      </c>
      <c r="M38" s="438">
        <f t="shared" si="2"/>
        <v>0.56611398100316612</v>
      </c>
    </row>
    <row r="39" spans="1:13">
      <c r="A39" s="223">
        <v>40787</v>
      </c>
      <c r="B39" s="224">
        <v>50270</v>
      </c>
      <c r="C39" s="435">
        <f t="shared" si="0"/>
        <v>0.48760851641689706</v>
      </c>
      <c r="D39" s="225">
        <v>52825</v>
      </c>
      <c r="E39" s="435">
        <f t="shared" si="0"/>
        <v>0.51239148358310294</v>
      </c>
      <c r="F39" s="225">
        <v>26987</v>
      </c>
      <c r="G39" s="435">
        <f t="shared" si="1"/>
        <v>0.51163099323184258</v>
      </c>
      <c r="H39" s="224">
        <v>25760</v>
      </c>
      <c r="I39" s="435">
        <f t="shared" si="1"/>
        <v>0.48836900676815742</v>
      </c>
      <c r="J39" s="225">
        <v>23283</v>
      </c>
      <c r="K39" s="435">
        <f t="shared" si="2"/>
        <v>0.46244140780170018</v>
      </c>
      <c r="L39" s="225">
        <v>27065</v>
      </c>
      <c r="M39" s="438">
        <f t="shared" si="2"/>
        <v>0.53755859219829982</v>
      </c>
    </row>
    <row r="40" spans="1:13">
      <c r="A40" s="223">
        <v>40817</v>
      </c>
      <c r="B40" s="224">
        <v>52814</v>
      </c>
      <c r="C40" s="435">
        <f t="shared" si="0"/>
        <v>0.49157196176435003</v>
      </c>
      <c r="D40" s="225">
        <v>54625</v>
      </c>
      <c r="E40" s="435">
        <f t="shared" si="0"/>
        <v>0.50842803823564997</v>
      </c>
      <c r="F40" s="225">
        <v>28377</v>
      </c>
      <c r="G40" s="435">
        <f t="shared" si="1"/>
        <v>0.51213701745203843</v>
      </c>
      <c r="H40" s="224">
        <v>27032</v>
      </c>
      <c r="I40" s="435">
        <f t="shared" si="1"/>
        <v>0.48786298254796151</v>
      </c>
      <c r="J40" s="225">
        <v>24437</v>
      </c>
      <c r="K40" s="435">
        <f t="shared" si="2"/>
        <v>0.46967134345569861</v>
      </c>
      <c r="L40" s="225">
        <v>27593</v>
      </c>
      <c r="M40" s="438">
        <f t="shared" si="2"/>
        <v>0.53032865654430139</v>
      </c>
    </row>
    <row r="41" spans="1:13">
      <c r="A41" s="223">
        <v>40848</v>
      </c>
      <c r="B41" s="224">
        <v>52244</v>
      </c>
      <c r="C41" s="435">
        <f t="shared" si="0"/>
        <v>0.49473016354011801</v>
      </c>
      <c r="D41" s="225">
        <v>53357</v>
      </c>
      <c r="E41" s="435">
        <f t="shared" si="0"/>
        <v>0.50526983645988199</v>
      </c>
      <c r="F41" s="225">
        <v>28313</v>
      </c>
      <c r="G41" s="435">
        <f t="shared" si="1"/>
        <v>0.51408079891057645</v>
      </c>
      <c r="H41" s="224">
        <v>26762</v>
      </c>
      <c r="I41" s="435">
        <f t="shared" si="1"/>
        <v>0.48591920108942349</v>
      </c>
      <c r="J41" s="225">
        <v>23931</v>
      </c>
      <c r="K41" s="435">
        <f t="shared" si="2"/>
        <v>0.47363733523334522</v>
      </c>
      <c r="L41" s="225">
        <v>26595</v>
      </c>
      <c r="M41" s="438">
        <f t="shared" si="2"/>
        <v>0.52636266476665483</v>
      </c>
    </row>
    <row r="42" spans="1:13" ht="15.75" thickBot="1">
      <c r="A42" s="226">
        <v>40878</v>
      </c>
      <c r="B42" s="227">
        <v>47427</v>
      </c>
      <c r="C42" s="436">
        <f t="shared" si="0"/>
        <v>0.47633251981078067</v>
      </c>
      <c r="D42" s="228">
        <v>52140</v>
      </c>
      <c r="E42" s="436">
        <f t="shared" si="0"/>
        <v>0.52366748018921927</v>
      </c>
      <c r="F42" s="228">
        <v>26001</v>
      </c>
      <c r="G42" s="436">
        <f t="shared" si="1"/>
        <v>0.4963159502176071</v>
      </c>
      <c r="H42" s="227">
        <v>26387</v>
      </c>
      <c r="I42" s="436">
        <f t="shared" si="1"/>
        <v>0.5036840497823929</v>
      </c>
      <c r="J42" s="228">
        <v>21426</v>
      </c>
      <c r="K42" s="436">
        <f t="shared" si="2"/>
        <v>0.45414273299561247</v>
      </c>
      <c r="L42" s="228">
        <v>25753</v>
      </c>
      <c r="M42" s="439">
        <f t="shared" si="2"/>
        <v>0.54585726700438753</v>
      </c>
    </row>
    <row r="43" spans="1:13" ht="15.75" thickTop="1">
      <c r="A43" s="223">
        <v>40909</v>
      </c>
      <c r="B43" s="224">
        <v>50105</v>
      </c>
      <c r="C43" s="435">
        <f t="shared" si="0"/>
        <v>0.47489740017250043</v>
      </c>
      <c r="D43" s="225">
        <v>55402</v>
      </c>
      <c r="E43" s="435">
        <f t="shared" si="0"/>
        <v>0.52510259982749963</v>
      </c>
      <c r="F43" s="225">
        <v>27454</v>
      </c>
      <c r="G43" s="435">
        <f t="shared" si="1"/>
        <v>0.49639286166308061</v>
      </c>
      <c r="H43" s="224">
        <v>27853</v>
      </c>
      <c r="I43" s="435">
        <f t="shared" si="1"/>
        <v>0.50360713833691939</v>
      </c>
      <c r="J43" s="225">
        <v>22651</v>
      </c>
      <c r="K43" s="435">
        <f t="shared" si="2"/>
        <v>0.45121513944223107</v>
      </c>
      <c r="L43" s="225">
        <v>27549</v>
      </c>
      <c r="M43" s="438">
        <f t="shared" si="2"/>
        <v>0.54878486055776887</v>
      </c>
    </row>
    <row r="44" spans="1:13">
      <c r="A44" s="223">
        <v>40940</v>
      </c>
      <c r="B44" s="224">
        <v>53737</v>
      </c>
      <c r="C44" s="435">
        <f t="shared" si="0"/>
        <v>0.48330290411648846</v>
      </c>
      <c r="D44" s="225">
        <v>57450</v>
      </c>
      <c r="E44" s="435">
        <f t="shared" si="0"/>
        <v>0.51669709588351154</v>
      </c>
      <c r="F44" s="225">
        <v>29385</v>
      </c>
      <c r="G44" s="435">
        <f t="shared" si="1"/>
        <v>0.50241075092326626</v>
      </c>
      <c r="H44" s="224">
        <v>29103</v>
      </c>
      <c r="I44" s="435">
        <f t="shared" si="1"/>
        <v>0.49758924907673369</v>
      </c>
      <c r="J44" s="225">
        <v>24352</v>
      </c>
      <c r="K44" s="435">
        <f t="shared" si="2"/>
        <v>0.46209605495360445</v>
      </c>
      <c r="L44" s="225">
        <v>28347</v>
      </c>
      <c r="M44" s="438">
        <f t="shared" si="2"/>
        <v>0.5379039450463956</v>
      </c>
    </row>
    <row r="45" spans="1:13">
      <c r="A45" s="223">
        <v>40969</v>
      </c>
      <c r="B45" s="224">
        <v>54827</v>
      </c>
      <c r="C45" s="435">
        <f t="shared" si="0"/>
        <v>0.48861064076285537</v>
      </c>
      <c r="D45" s="225">
        <v>57383</v>
      </c>
      <c r="E45" s="435">
        <f t="shared" si="0"/>
        <v>0.51138935923714468</v>
      </c>
      <c r="F45" s="225">
        <v>29969</v>
      </c>
      <c r="G45" s="435">
        <f t="shared" si="1"/>
        <v>0.50844898374673408</v>
      </c>
      <c r="H45" s="224">
        <v>28973</v>
      </c>
      <c r="I45" s="435">
        <f t="shared" si="1"/>
        <v>0.49155101625326592</v>
      </c>
      <c r="J45" s="225">
        <v>24858</v>
      </c>
      <c r="K45" s="435">
        <f t="shared" si="2"/>
        <v>0.46665915746789816</v>
      </c>
      <c r="L45" s="225">
        <v>28410</v>
      </c>
      <c r="M45" s="438">
        <f t="shared" si="2"/>
        <v>0.53334084253210179</v>
      </c>
    </row>
    <row r="46" spans="1:13">
      <c r="A46" s="223">
        <v>41000</v>
      </c>
      <c r="B46" s="224">
        <v>54116</v>
      </c>
      <c r="C46" s="435">
        <f t="shared" si="0"/>
        <v>0.48868941726794118</v>
      </c>
      <c r="D46" s="225">
        <v>56621</v>
      </c>
      <c r="E46" s="435">
        <f t="shared" si="0"/>
        <v>0.51131058273205887</v>
      </c>
      <c r="F46" s="225">
        <v>29584</v>
      </c>
      <c r="G46" s="435">
        <f t="shared" si="1"/>
        <v>0.50834235441689435</v>
      </c>
      <c r="H46" s="224">
        <v>28613</v>
      </c>
      <c r="I46" s="435">
        <f t="shared" si="1"/>
        <v>0.49165764558310565</v>
      </c>
      <c r="J46" s="225">
        <v>24532</v>
      </c>
      <c r="K46" s="435">
        <f t="shared" si="2"/>
        <v>0.4669204415683289</v>
      </c>
      <c r="L46" s="225">
        <v>28008</v>
      </c>
      <c r="M46" s="438">
        <f t="shared" si="2"/>
        <v>0.5330795584316711</v>
      </c>
    </row>
    <row r="47" spans="1:13">
      <c r="A47" s="223">
        <v>41030</v>
      </c>
      <c r="B47" s="224">
        <v>52768</v>
      </c>
      <c r="C47" s="435">
        <f t="shared" si="0"/>
        <v>0.48695138606917426</v>
      </c>
      <c r="D47" s="225">
        <v>55596</v>
      </c>
      <c r="E47" s="435">
        <f t="shared" si="0"/>
        <v>0.51304861393082568</v>
      </c>
      <c r="F47" s="225">
        <v>28753</v>
      </c>
      <c r="G47" s="435">
        <f t="shared" si="1"/>
        <v>0.50872257607926397</v>
      </c>
      <c r="H47" s="224">
        <v>27767</v>
      </c>
      <c r="I47" s="435">
        <f t="shared" si="1"/>
        <v>0.49127742392073603</v>
      </c>
      <c r="J47" s="225">
        <v>24015</v>
      </c>
      <c r="K47" s="435">
        <f t="shared" si="2"/>
        <v>0.46321657279530898</v>
      </c>
      <c r="L47" s="225">
        <v>27829</v>
      </c>
      <c r="M47" s="438">
        <f t="shared" si="2"/>
        <v>0.53678342720469097</v>
      </c>
    </row>
    <row r="48" spans="1:13">
      <c r="A48" s="223">
        <v>41061</v>
      </c>
      <c r="B48" s="224">
        <v>47449</v>
      </c>
      <c r="C48" s="435">
        <f t="shared" si="0"/>
        <v>0.46961539222866644</v>
      </c>
      <c r="D48" s="225">
        <v>53589</v>
      </c>
      <c r="E48" s="435">
        <f t="shared" si="0"/>
        <v>0.53038460777133356</v>
      </c>
      <c r="F48" s="225">
        <v>25812</v>
      </c>
      <c r="G48" s="435">
        <f t="shared" si="1"/>
        <v>0.49382054715898221</v>
      </c>
      <c r="H48" s="224">
        <v>26458</v>
      </c>
      <c r="I48" s="435">
        <f t="shared" si="1"/>
        <v>0.50617945284101784</v>
      </c>
      <c r="J48" s="225">
        <v>21637</v>
      </c>
      <c r="K48" s="435">
        <f t="shared" si="2"/>
        <v>0.44367208005249342</v>
      </c>
      <c r="L48" s="225">
        <v>27131</v>
      </c>
      <c r="M48" s="438">
        <f t="shared" si="2"/>
        <v>0.55632791994750652</v>
      </c>
    </row>
    <row r="49" spans="1:13">
      <c r="A49" s="223">
        <v>41091</v>
      </c>
      <c r="B49" s="224">
        <v>45874</v>
      </c>
      <c r="C49" s="435">
        <f t="shared" si="0"/>
        <v>0.46433993967244974</v>
      </c>
      <c r="D49" s="225">
        <v>52920</v>
      </c>
      <c r="E49" s="435">
        <f t="shared" si="0"/>
        <v>0.5356600603275502</v>
      </c>
      <c r="F49" s="225">
        <v>24745</v>
      </c>
      <c r="G49" s="435">
        <f t="shared" si="1"/>
        <v>0.49032040739493132</v>
      </c>
      <c r="H49" s="224">
        <v>25722</v>
      </c>
      <c r="I49" s="435">
        <f t="shared" si="1"/>
        <v>0.50967959260506868</v>
      </c>
      <c r="J49" s="225">
        <v>21129</v>
      </c>
      <c r="K49" s="435">
        <f t="shared" si="2"/>
        <v>0.43720901359488484</v>
      </c>
      <c r="L49" s="225">
        <v>27198</v>
      </c>
      <c r="M49" s="438">
        <f t="shared" si="2"/>
        <v>0.56279098640511516</v>
      </c>
    </row>
    <row r="50" spans="1:13">
      <c r="A50" s="223">
        <v>41122</v>
      </c>
      <c r="B50" s="224">
        <v>45376</v>
      </c>
      <c r="C50" s="435">
        <f t="shared" si="0"/>
        <v>0.45722577134680881</v>
      </c>
      <c r="D50" s="225">
        <v>53866</v>
      </c>
      <c r="E50" s="435">
        <f t="shared" si="0"/>
        <v>0.54277422865319114</v>
      </c>
      <c r="F50" s="225">
        <v>24153</v>
      </c>
      <c r="G50" s="435">
        <f t="shared" si="1"/>
        <v>0.48359195114626091</v>
      </c>
      <c r="H50" s="224">
        <v>25792</v>
      </c>
      <c r="I50" s="435">
        <f t="shared" si="1"/>
        <v>0.51640804885373914</v>
      </c>
      <c r="J50" s="225">
        <v>21223</v>
      </c>
      <c r="K50" s="435">
        <f t="shared" si="2"/>
        <v>0.4305130129622492</v>
      </c>
      <c r="L50" s="225">
        <v>28074</v>
      </c>
      <c r="M50" s="438">
        <f t="shared" si="2"/>
        <v>0.5694869870377508</v>
      </c>
    </row>
    <row r="51" spans="1:13">
      <c r="A51" s="223">
        <v>41153</v>
      </c>
      <c r="B51" s="224">
        <v>50262</v>
      </c>
      <c r="C51" s="435">
        <f t="shared" si="0"/>
        <v>0.47584424436933737</v>
      </c>
      <c r="D51" s="225">
        <v>55365</v>
      </c>
      <c r="E51" s="435">
        <f t="shared" si="0"/>
        <v>0.52415575563066263</v>
      </c>
      <c r="F51" s="225">
        <v>27008</v>
      </c>
      <c r="G51" s="435">
        <f t="shared" si="1"/>
        <v>0.49987969423827944</v>
      </c>
      <c r="H51" s="224">
        <v>27021</v>
      </c>
      <c r="I51" s="435">
        <f t="shared" si="1"/>
        <v>0.50012030576172051</v>
      </c>
      <c r="J51" s="225">
        <v>23254</v>
      </c>
      <c r="K51" s="435">
        <f t="shared" si="2"/>
        <v>0.45067638280553513</v>
      </c>
      <c r="L51" s="225">
        <v>28344</v>
      </c>
      <c r="M51" s="438">
        <f t="shared" si="2"/>
        <v>0.54932361719446487</v>
      </c>
    </row>
    <row r="52" spans="1:13">
      <c r="A52" s="223">
        <v>41183</v>
      </c>
      <c r="B52" s="224">
        <v>52411</v>
      </c>
      <c r="C52" s="435">
        <f t="shared" si="0"/>
        <v>0.47758378742869639</v>
      </c>
      <c r="D52" s="225">
        <v>57331</v>
      </c>
      <c r="E52" s="435">
        <f t="shared" si="0"/>
        <v>0.52241621257130355</v>
      </c>
      <c r="F52" s="225">
        <v>28076</v>
      </c>
      <c r="G52" s="435">
        <f t="shared" si="1"/>
        <v>0.49891601805451896</v>
      </c>
      <c r="H52" s="224">
        <v>28198</v>
      </c>
      <c r="I52" s="435">
        <f t="shared" si="1"/>
        <v>0.50108398194548109</v>
      </c>
      <c r="J52" s="225">
        <v>24335</v>
      </c>
      <c r="K52" s="435">
        <f t="shared" si="2"/>
        <v>0.45513204159497267</v>
      </c>
      <c r="L52" s="225">
        <v>29133</v>
      </c>
      <c r="M52" s="438">
        <f t="shared" si="2"/>
        <v>0.54486795840502733</v>
      </c>
    </row>
    <row r="53" spans="1:13">
      <c r="A53" s="223">
        <v>41214</v>
      </c>
      <c r="B53" s="224">
        <v>52572</v>
      </c>
      <c r="C53" s="435">
        <f t="shared" si="0"/>
        <v>0.47855809931273041</v>
      </c>
      <c r="D53" s="225">
        <v>57283</v>
      </c>
      <c r="E53" s="435">
        <f t="shared" si="0"/>
        <v>0.52144190068726959</v>
      </c>
      <c r="F53" s="225">
        <v>28177</v>
      </c>
      <c r="G53" s="435">
        <f t="shared" si="1"/>
        <v>0.49855795601323494</v>
      </c>
      <c r="H53" s="224">
        <v>28340</v>
      </c>
      <c r="I53" s="435">
        <f t="shared" si="1"/>
        <v>0.50144204398676506</v>
      </c>
      <c r="J53" s="225">
        <v>24395</v>
      </c>
      <c r="K53" s="435">
        <f t="shared" si="2"/>
        <v>0.45736623045483521</v>
      </c>
      <c r="L53" s="225">
        <v>28943</v>
      </c>
      <c r="M53" s="438">
        <f t="shared" si="2"/>
        <v>0.54263376954516485</v>
      </c>
    </row>
    <row r="54" spans="1:13" ht="15.75" thickBot="1">
      <c r="A54" s="226">
        <v>41244</v>
      </c>
      <c r="B54" s="227">
        <v>47077</v>
      </c>
      <c r="C54" s="436">
        <f t="shared" si="0"/>
        <v>0.46308282510328547</v>
      </c>
      <c r="D54" s="228">
        <v>54583</v>
      </c>
      <c r="E54" s="436">
        <f t="shared" si="0"/>
        <v>0.53691717489671453</v>
      </c>
      <c r="F54" s="228">
        <v>25388</v>
      </c>
      <c r="G54" s="436">
        <f t="shared" si="1"/>
        <v>0.48202927718392224</v>
      </c>
      <c r="H54" s="227">
        <v>27281</v>
      </c>
      <c r="I54" s="436">
        <f t="shared" si="1"/>
        <v>0.51797072281607781</v>
      </c>
      <c r="J54" s="228">
        <v>21689</v>
      </c>
      <c r="K54" s="436">
        <f t="shared" si="2"/>
        <v>0.4427139678716499</v>
      </c>
      <c r="L54" s="228">
        <v>27302</v>
      </c>
      <c r="M54" s="439">
        <f t="shared" si="2"/>
        <v>0.55728603212835015</v>
      </c>
    </row>
    <row r="55" spans="1:13" ht="15.75" thickTop="1">
      <c r="A55" s="223">
        <v>41275</v>
      </c>
      <c r="B55" s="224">
        <v>47884</v>
      </c>
      <c r="C55" s="435">
        <f t="shared" si="0"/>
        <v>0.45704795357361028</v>
      </c>
      <c r="D55" s="225">
        <v>56884</v>
      </c>
      <c r="E55" s="435">
        <f t="shared" si="0"/>
        <v>0.54295204642638972</v>
      </c>
      <c r="F55" s="225">
        <v>25832</v>
      </c>
      <c r="G55" s="435">
        <f t="shared" si="1"/>
        <v>0.47593779939568132</v>
      </c>
      <c r="H55" s="224">
        <v>28444</v>
      </c>
      <c r="I55" s="435">
        <f t="shared" si="1"/>
        <v>0.52406220060431863</v>
      </c>
      <c r="J55" s="225">
        <v>22052</v>
      </c>
      <c r="K55" s="435">
        <f t="shared" si="2"/>
        <v>0.43674245425017827</v>
      </c>
      <c r="L55" s="225">
        <v>28440</v>
      </c>
      <c r="M55" s="438">
        <f t="shared" si="2"/>
        <v>0.56325754574982179</v>
      </c>
    </row>
    <row r="56" spans="1:13">
      <c r="A56" s="223">
        <v>41306</v>
      </c>
      <c r="B56" s="224">
        <v>50074</v>
      </c>
      <c r="C56" s="435">
        <f t="shared" si="0"/>
        <v>0.46434035923923628</v>
      </c>
      <c r="D56" s="225">
        <v>57765</v>
      </c>
      <c r="E56" s="435">
        <f t="shared" si="0"/>
        <v>0.53565964076076378</v>
      </c>
      <c r="F56" s="225">
        <v>26845</v>
      </c>
      <c r="G56" s="435">
        <f t="shared" si="1"/>
        <v>0.48168018373645305</v>
      </c>
      <c r="H56" s="224">
        <v>28887</v>
      </c>
      <c r="I56" s="435">
        <f t="shared" si="1"/>
        <v>0.51831981626354695</v>
      </c>
      <c r="J56" s="225">
        <v>23229</v>
      </c>
      <c r="K56" s="435">
        <f t="shared" si="2"/>
        <v>0.44579423110138755</v>
      </c>
      <c r="L56" s="225">
        <v>28878</v>
      </c>
      <c r="M56" s="438">
        <f t="shared" si="2"/>
        <v>0.55420576889861251</v>
      </c>
    </row>
    <row r="57" spans="1:13">
      <c r="A57" s="223">
        <v>41334</v>
      </c>
      <c r="B57" s="224">
        <v>50219</v>
      </c>
      <c r="C57" s="435">
        <f t="shared" si="0"/>
        <v>0.46606095478506199</v>
      </c>
      <c r="D57" s="225">
        <v>57533</v>
      </c>
      <c r="E57" s="435">
        <f t="shared" si="0"/>
        <v>0.53393904521493796</v>
      </c>
      <c r="F57" s="225">
        <v>27027</v>
      </c>
      <c r="G57" s="435">
        <f t="shared" si="1"/>
        <v>0.48287506029908345</v>
      </c>
      <c r="H57" s="224">
        <v>28944</v>
      </c>
      <c r="I57" s="435">
        <f t="shared" si="1"/>
        <v>0.51712493970091655</v>
      </c>
      <c r="J57" s="225">
        <v>23192</v>
      </c>
      <c r="K57" s="435">
        <f t="shared" si="2"/>
        <v>0.44788629033815491</v>
      </c>
      <c r="L57" s="225">
        <v>28589</v>
      </c>
      <c r="M57" s="438">
        <f t="shared" si="2"/>
        <v>0.55211370966184503</v>
      </c>
    </row>
    <row r="58" spans="1:13">
      <c r="A58" s="223">
        <v>41365</v>
      </c>
      <c r="B58" s="224">
        <v>49982</v>
      </c>
      <c r="C58" s="435">
        <f t="shared" si="0"/>
        <v>0.4701444803973211</v>
      </c>
      <c r="D58" s="225">
        <v>56330</v>
      </c>
      <c r="E58" s="435">
        <f t="shared" si="0"/>
        <v>0.52985551960267896</v>
      </c>
      <c r="F58" s="225">
        <v>26751</v>
      </c>
      <c r="G58" s="435">
        <f t="shared" si="1"/>
        <v>0.48581650443120733</v>
      </c>
      <c r="H58" s="224">
        <v>28313</v>
      </c>
      <c r="I58" s="435">
        <f t="shared" si="1"/>
        <v>0.51418349556879273</v>
      </c>
      <c r="J58" s="225">
        <v>23231</v>
      </c>
      <c r="K58" s="435">
        <f t="shared" si="2"/>
        <v>0.45330549484857946</v>
      </c>
      <c r="L58" s="225">
        <v>28017</v>
      </c>
      <c r="M58" s="438">
        <f t="shared" si="2"/>
        <v>0.5466945051514206</v>
      </c>
    </row>
    <row r="59" spans="1:13">
      <c r="A59" s="223">
        <v>41395</v>
      </c>
      <c r="B59" s="224">
        <v>48528</v>
      </c>
      <c r="C59" s="435">
        <f t="shared" si="0"/>
        <v>0.47241610934260098</v>
      </c>
      <c r="D59" s="225">
        <v>54195</v>
      </c>
      <c r="E59" s="435">
        <f t="shared" si="0"/>
        <v>0.52758389065739908</v>
      </c>
      <c r="F59" s="225">
        <v>25921</v>
      </c>
      <c r="G59" s="435">
        <f t="shared" si="1"/>
        <v>0.48999073741517174</v>
      </c>
      <c r="H59" s="224">
        <v>26980</v>
      </c>
      <c r="I59" s="435">
        <f t="shared" si="1"/>
        <v>0.51000926258482826</v>
      </c>
      <c r="J59" s="225">
        <v>22607</v>
      </c>
      <c r="K59" s="435">
        <f t="shared" si="2"/>
        <v>0.45375536911404601</v>
      </c>
      <c r="L59" s="225">
        <v>27215</v>
      </c>
      <c r="M59" s="438">
        <f t="shared" si="2"/>
        <v>0.54624463088595399</v>
      </c>
    </row>
    <row r="60" spans="1:13">
      <c r="A60" s="223">
        <v>41426</v>
      </c>
      <c r="B60" s="224">
        <v>43314</v>
      </c>
      <c r="C60" s="435">
        <f t="shared" si="0"/>
        <v>0.4567830928878765</v>
      </c>
      <c r="D60" s="225">
        <v>51510</v>
      </c>
      <c r="E60" s="435">
        <f t="shared" si="0"/>
        <v>0.54321690711212356</v>
      </c>
      <c r="F60" s="225">
        <v>23386</v>
      </c>
      <c r="G60" s="435">
        <f t="shared" si="1"/>
        <v>0.47912313050604383</v>
      </c>
      <c r="H60" s="224">
        <v>25424</v>
      </c>
      <c r="I60" s="435">
        <f t="shared" si="1"/>
        <v>0.52087686949395617</v>
      </c>
      <c r="J60" s="225">
        <v>19928</v>
      </c>
      <c r="K60" s="435">
        <f t="shared" si="2"/>
        <v>0.43308558264875907</v>
      </c>
      <c r="L60" s="225">
        <v>26086</v>
      </c>
      <c r="M60" s="438">
        <f t="shared" si="2"/>
        <v>0.56691441735124093</v>
      </c>
    </row>
    <row r="61" spans="1:13">
      <c r="A61" s="223">
        <v>41456</v>
      </c>
      <c r="B61" s="224">
        <v>41923</v>
      </c>
      <c r="C61" s="435">
        <f t="shared" si="0"/>
        <v>0.45672731234339253</v>
      </c>
      <c r="D61" s="225">
        <v>49867</v>
      </c>
      <c r="E61" s="435">
        <f t="shared" si="0"/>
        <v>0.54327268765660752</v>
      </c>
      <c r="F61" s="225">
        <v>22390</v>
      </c>
      <c r="G61" s="435">
        <f t="shared" si="1"/>
        <v>0.48157787193771107</v>
      </c>
      <c r="H61" s="224">
        <v>24103</v>
      </c>
      <c r="I61" s="435">
        <f t="shared" si="1"/>
        <v>0.51842212806228893</v>
      </c>
      <c r="J61" s="225">
        <v>19533</v>
      </c>
      <c r="K61" s="435">
        <f t="shared" si="2"/>
        <v>0.431220610636466</v>
      </c>
      <c r="L61" s="225">
        <v>25764</v>
      </c>
      <c r="M61" s="438">
        <f t="shared" si="2"/>
        <v>0.568779389363534</v>
      </c>
    </row>
    <row r="62" spans="1:13">
      <c r="A62" s="223">
        <v>41487</v>
      </c>
      <c r="B62" s="224">
        <v>41167</v>
      </c>
      <c r="C62" s="435">
        <f t="shared" si="0"/>
        <v>0.45233490825184047</v>
      </c>
      <c r="D62" s="225">
        <v>49843</v>
      </c>
      <c r="E62" s="435">
        <f t="shared" si="0"/>
        <v>0.54766509174815958</v>
      </c>
      <c r="F62" s="225">
        <v>21637</v>
      </c>
      <c r="G62" s="435">
        <f t="shared" si="1"/>
        <v>0.47604065827686348</v>
      </c>
      <c r="H62" s="224">
        <v>23815</v>
      </c>
      <c r="I62" s="435">
        <f t="shared" si="1"/>
        <v>0.52395934172313652</v>
      </c>
      <c r="J62" s="225">
        <v>19530</v>
      </c>
      <c r="K62" s="435">
        <f t="shared" si="2"/>
        <v>0.42868431450019756</v>
      </c>
      <c r="L62" s="225">
        <v>26028</v>
      </c>
      <c r="M62" s="438">
        <f t="shared" si="2"/>
        <v>0.57131568549980249</v>
      </c>
    </row>
    <row r="63" spans="1:13">
      <c r="A63" s="223">
        <v>41518</v>
      </c>
      <c r="B63" s="224">
        <v>46413</v>
      </c>
      <c r="C63" s="435">
        <f t="shared" si="0"/>
        <v>0.47894867190886015</v>
      </c>
      <c r="D63" s="225">
        <v>50493</v>
      </c>
      <c r="E63" s="435">
        <f t="shared" si="0"/>
        <v>0.52105132809113985</v>
      </c>
      <c r="F63" s="225">
        <v>24596</v>
      </c>
      <c r="G63" s="435">
        <f t="shared" si="1"/>
        <v>0.50235902044484382</v>
      </c>
      <c r="H63" s="224">
        <v>24365</v>
      </c>
      <c r="I63" s="435">
        <f t="shared" si="1"/>
        <v>0.49764097955515613</v>
      </c>
      <c r="J63" s="225">
        <v>21817</v>
      </c>
      <c r="K63" s="435">
        <f t="shared" si="2"/>
        <v>0.45504223589529669</v>
      </c>
      <c r="L63" s="225">
        <v>26128</v>
      </c>
      <c r="M63" s="438">
        <f t="shared" si="2"/>
        <v>0.54495776410470331</v>
      </c>
    </row>
    <row r="64" spans="1:13">
      <c r="A64" s="223">
        <v>41548</v>
      </c>
      <c r="B64" s="224">
        <v>47807</v>
      </c>
      <c r="C64" s="435">
        <f t="shared" si="0"/>
        <v>0.48020692079754912</v>
      </c>
      <c r="D64" s="225">
        <v>51748</v>
      </c>
      <c r="E64" s="435">
        <f t="shared" si="0"/>
        <v>0.51979307920245088</v>
      </c>
      <c r="F64" s="225">
        <v>25477</v>
      </c>
      <c r="G64" s="435">
        <f t="shared" si="1"/>
        <v>0.50203952943031116</v>
      </c>
      <c r="H64" s="224">
        <v>25270</v>
      </c>
      <c r="I64" s="435">
        <f t="shared" si="1"/>
        <v>0.49796047056968884</v>
      </c>
      <c r="J64" s="225">
        <v>22330</v>
      </c>
      <c r="K64" s="435">
        <f t="shared" si="2"/>
        <v>0.45750696607113589</v>
      </c>
      <c r="L64" s="225">
        <v>26478</v>
      </c>
      <c r="M64" s="438">
        <f t="shared" si="2"/>
        <v>0.54249303392886417</v>
      </c>
    </row>
    <row r="65" spans="1:13">
      <c r="A65" s="223">
        <v>41579</v>
      </c>
      <c r="B65" s="224">
        <v>47354</v>
      </c>
      <c r="C65" s="435">
        <f t="shared" si="0"/>
        <v>0.48132299279347041</v>
      </c>
      <c r="D65" s="225">
        <v>51029</v>
      </c>
      <c r="E65" s="435">
        <f t="shared" si="0"/>
        <v>0.51867700720652954</v>
      </c>
      <c r="F65" s="225">
        <v>25355</v>
      </c>
      <c r="G65" s="435">
        <f t="shared" si="1"/>
        <v>0.50313529388419254</v>
      </c>
      <c r="H65" s="224">
        <v>25039</v>
      </c>
      <c r="I65" s="435">
        <f t="shared" si="1"/>
        <v>0.49686470611580746</v>
      </c>
      <c r="J65" s="225">
        <v>21999</v>
      </c>
      <c r="K65" s="435">
        <f t="shared" si="2"/>
        <v>0.45841755402279688</v>
      </c>
      <c r="L65" s="225">
        <v>25990</v>
      </c>
      <c r="M65" s="438">
        <f t="shared" si="2"/>
        <v>0.54158244597720306</v>
      </c>
    </row>
    <row r="66" spans="1:13" ht="15.75" thickBot="1">
      <c r="A66" s="226">
        <v>41609</v>
      </c>
      <c r="B66" s="227">
        <v>41541</v>
      </c>
      <c r="C66" s="436">
        <f t="shared" si="0"/>
        <v>0.46417636936554407</v>
      </c>
      <c r="D66" s="228">
        <v>47953</v>
      </c>
      <c r="E66" s="436">
        <f t="shared" si="0"/>
        <v>0.53582363063445593</v>
      </c>
      <c r="F66" s="228">
        <v>22335</v>
      </c>
      <c r="G66" s="436">
        <f t="shared" si="1"/>
        <v>0.48444820406038519</v>
      </c>
      <c r="H66" s="227">
        <v>23769</v>
      </c>
      <c r="I66" s="436">
        <f t="shared" si="1"/>
        <v>0.51555179593961475</v>
      </c>
      <c r="J66" s="228">
        <v>19206</v>
      </c>
      <c r="K66" s="436">
        <f t="shared" si="2"/>
        <v>0.44263655220096798</v>
      </c>
      <c r="L66" s="228">
        <v>24184</v>
      </c>
      <c r="M66" s="439">
        <f t="shared" si="2"/>
        <v>0.55736344779903202</v>
      </c>
    </row>
    <row r="67" spans="1:13" ht="15.75" thickTop="1">
      <c r="A67" s="223">
        <v>41640</v>
      </c>
      <c r="B67" s="224">
        <v>43810</v>
      </c>
      <c r="C67" s="435">
        <f t="shared" si="0"/>
        <v>0.46877675055641155</v>
      </c>
      <c r="D67" s="225">
        <v>49646</v>
      </c>
      <c r="E67" s="435">
        <f t="shared" si="0"/>
        <v>0.53122324944358845</v>
      </c>
      <c r="F67" s="225">
        <v>23456</v>
      </c>
      <c r="G67" s="435">
        <f t="shared" si="1"/>
        <v>0.49012683619951103</v>
      </c>
      <c r="H67" s="224">
        <v>24401</v>
      </c>
      <c r="I67" s="435">
        <f t="shared" si="1"/>
        <v>0.50987316380048897</v>
      </c>
      <c r="J67" s="225">
        <v>20354</v>
      </c>
      <c r="K67" s="435">
        <f t="shared" si="2"/>
        <v>0.44636943792627032</v>
      </c>
      <c r="L67" s="225">
        <v>25245</v>
      </c>
      <c r="M67" s="438">
        <f t="shared" si="2"/>
        <v>0.55363056207372974</v>
      </c>
    </row>
    <row r="68" spans="1:13">
      <c r="A68" s="223">
        <v>41671</v>
      </c>
      <c r="B68" s="224">
        <v>43740</v>
      </c>
      <c r="C68" s="435">
        <f t="shared" si="0"/>
        <v>0.46560643801494539</v>
      </c>
      <c r="D68" s="225">
        <v>50202</v>
      </c>
      <c r="E68" s="435">
        <f t="shared" si="0"/>
        <v>0.53439356198505461</v>
      </c>
      <c r="F68" s="225">
        <v>23661</v>
      </c>
      <c r="G68" s="435">
        <f t="shared" si="1"/>
        <v>0.48915672613756178</v>
      </c>
      <c r="H68" s="224">
        <v>24710</v>
      </c>
      <c r="I68" s="435">
        <f t="shared" si="1"/>
        <v>0.51084327386243822</v>
      </c>
      <c r="J68" s="225">
        <v>20079</v>
      </c>
      <c r="K68" s="435">
        <f t="shared" si="2"/>
        <v>0.44060915933378686</v>
      </c>
      <c r="L68" s="225">
        <v>25492</v>
      </c>
      <c r="M68" s="438">
        <f t="shared" si="2"/>
        <v>0.55939084066621314</v>
      </c>
    </row>
    <row r="69" spans="1:13">
      <c r="A69" s="223">
        <v>41699</v>
      </c>
      <c r="B69" s="224">
        <v>44111</v>
      </c>
      <c r="C69" s="435">
        <f t="shared" si="0"/>
        <v>0.47149804927582706</v>
      </c>
      <c r="D69" s="225">
        <v>49444</v>
      </c>
      <c r="E69" s="435">
        <f t="shared" si="0"/>
        <v>0.52850195072417294</v>
      </c>
      <c r="F69" s="225">
        <v>23904</v>
      </c>
      <c r="G69" s="435">
        <f t="shared" si="1"/>
        <v>0.49590274464244966</v>
      </c>
      <c r="H69" s="224">
        <v>24299</v>
      </c>
      <c r="I69" s="435">
        <f t="shared" si="1"/>
        <v>0.50409725535755034</v>
      </c>
      <c r="J69" s="225">
        <v>20207</v>
      </c>
      <c r="K69" s="435">
        <f t="shared" si="2"/>
        <v>0.44555918151349444</v>
      </c>
      <c r="L69" s="225">
        <v>25145</v>
      </c>
      <c r="M69" s="438">
        <f t="shared" si="2"/>
        <v>0.5544408184865055</v>
      </c>
    </row>
    <row r="70" spans="1:13">
      <c r="A70" s="223">
        <v>41730</v>
      </c>
      <c r="B70" s="224">
        <v>42361</v>
      </c>
      <c r="C70" s="435">
        <f t="shared" si="0"/>
        <v>0.47273680921346306</v>
      </c>
      <c r="D70" s="225">
        <v>47247</v>
      </c>
      <c r="E70" s="435">
        <f t="shared" si="0"/>
        <v>0.52726319078653694</v>
      </c>
      <c r="F70" s="225">
        <v>22872</v>
      </c>
      <c r="G70" s="435">
        <f t="shared" si="1"/>
        <v>0.4979426556070799</v>
      </c>
      <c r="H70" s="224">
        <v>23061</v>
      </c>
      <c r="I70" s="435">
        <f t="shared" si="1"/>
        <v>0.50205734439292016</v>
      </c>
      <c r="J70" s="225">
        <v>19489</v>
      </c>
      <c r="K70" s="435">
        <f t="shared" si="2"/>
        <v>0.44622781911848886</v>
      </c>
      <c r="L70" s="225">
        <v>24186</v>
      </c>
      <c r="M70" s="438">
        <f t="shared" si="2"/>
        <v>0.55377218088151114</v>
      </c>
    </row>
    <row r="71" spans="1:13">
      <c r="A71" s="223">
        <v>41760</v>
      </c>
      <c r="B71" s="224">
        <v>40384</v>
      </c>
      <c r="C71" s="435">
        <f t="shared" si="0"/>
        <v>0.47394610834663414</v>
      </c>
      <c r="D71" s="225">
        <v>44824</v>
      </c>
      <c r="E71" s="435">
        <f t="shared" si="0"/>
        <v>0.52605389165336591</v>
      </c>
      <c r="F71" s="225">
        <v>21786</v>
      </c>
      <c r="G71" s="435">
        <f t="shared" si="1"/>
        <v>0.50086212842264988</v>
      </c>
      <c r="H71" s="224">
        <v>21711</v>
      </c>
      <c r="I71" s="435">
        <f t="shared" si="1"/>
        <v>0.49913787157735018</v>
      </c>
      <c r="J71" s="225">
        <v>18598</v>
      </c>
      <c r="K71" s="435">
        <f t="shared" si="2"/>
        <v>0.44587758624823187</v>
      </c>
      <c r="L71" s="225">
        <v>23113</v>
      </c>
      <c r="M71" s="438">
        <f t="shared" si="2"/>
        <v>0.55412241375176807</v>
      </c>
    </row>
    <row r="72" spans="1:13">
      <c r="A72" s="223">
        <v>41791</v>
      </c>
      <c r="B72" s="224">
        <v>37070</v>
      </c>
      <c r="C72" s="435">
        <f t="shared" ref="C72:E135" si="3">B72/($B72+$D72)</f>
        <v>0.46780747583352261</v>
      </c>
      <c r="D72" s="225">
        <v>42172</v>
      </c>
      <c r="E72" s="435">
        <f t="shared" si="3"/>
        <v>0.53219252416647733</v>
      </c>
      <c r="F72" s="225">
        <v>20113</v>
      </c>
      <c r="G72" s="435">
        <f t="shared" ref="G72:I135" si="4">F72/($F72+$H72)</f>
        <v>0.50044787260512569</v>
      </c>
      <c r="H72" s="224">
        <v>20077</v>
      </c>
      <c r="I72" s="435">
        <f t="shared" si="4"/>
        <v>0.49955212739487437</v>
      </c>
      <c r="J72" s="225">
        <v>16957</v>
      </c>
      <c r="K72" s="435">
        <f t="shared" ref="K72:M135" si="5">J72/($J72+$L72)</f>
        <v>0.43421591723855374</v>
      </c>
      <c r="L72" s="225">
        <v>22095</v>
      </c>
      <c r="M72" s="438">
        <f t="shared" si="5"/>
        <v>0.56578408276144632</v>
      </c>
    </row>
    <row r="73" spans="1:13">
      <c r="A73" s="223">
        <v>41821</v>
      </c>
      <c r="B73" s="224">
        <v>38507</v>
      </c>
      <c r="C73" s="435">
        <f t="shared" si="3"/>
        <v>0.47717415549332076</v>
      </c>
      <c r="D73" s="225">
        <v>42191</v>
      </c>
      <c r="E73" s="435">
        <f t="shared" si="3"/>
        <v>0.52282584450667924</v>
      </c>
      <c r="F73" s="225">
        <v>20737</v>
      </c>
      <c r="G73" s="435">
        <f t="shared" si="4"/>
        <v>0.51438706156670144</v>
      </c>
      <c r="H73" s="224">
        <v>19577</v>
      </c>
      <c r="I73" s="435">
        <f t="shared" si="4"/>
        <v>0.48561293843329861</v>
      </c>
      <c r="J73" s="225">
        <v>17770</v>
      </c>
      <c r="K73" s="435">
        <f t="shared" si="5"/>
        <v>0.44002575277337558</v>
      </c>
      <c r="L73" s="225">
        <v>22614</v>
      </c>
      <c r="M73" s="438">
        <f t="shared" si="5"/>
        <v>0.55997424722662437</v>
      </c>
    </row>
    <row r="74" spans="1:13">
      <c r="A74" s="223">
        <v>41852</v>
      </c>
      <c r="B74" s="224">
        <v>38661</v>
      </c>
      <c r="C74" s="435">
        <f t="shared" si="3"/>
        <v>0.47436227776346301</v>
      </c>
      <c r="D74" s="225">
        <v>42840</v>
      </c>
      <c r="E74" s="435">
        <f t="shared" si="3"/>
        <v>0.52563772223653693</v>
      </c>
      <c r="F74" s="225">
        <v>20494</v>
      </c>
      <c r="G74" s="435">
        <f t="shared" si="4"/>
        <v>0.51118704946247284</v>
      </c>
      <c r="H74" s="224">
        <v>19597</v>
      </c>
      <c r="I74" s="435">
        <f t="shared" si="4"/>
        <v>0.4888129505375271</v>
      </c>
      <c r="J74" s="225">
        <v>18167</v>
      </c>
      <c r="K74" s="435">
        <f t="shared" si="5"/>
        <v>0.43871045641149481</v>
      </c>
      <c r="L74" s="225">
        <v>23243</v>
      </c>
      <c r="M74" s="438">
        <f t="shared" si="5"/>
        <v>0.56128954358850525</v>
      </c>
    </row>
    <row r="75" spans="1:13">
      <c r="A75" s="223">
        <v>41883</v>
      </c>
      <c r="B75" s="224">
        <v>42801</v>
      </c>
      <c r="C75" s="435">
        <f t="shared" si="3"/>
        <v>0.4950209916380417</v>
      </c>
      <c r="D75" s="225">
        <v>43662</v>
      </c>
      <c r="E75" s="435">
        <f t="shared" si="3"/>
        <v>0.5049790083619583</v>
      </c>
      <c r="F75" s="225">
        <v>22917</v>
      </c>
      <c r="G75" s="435">
        <f t="shared" si="4"/>
        <v>0.52761597789800851</v>
      </c>
      <c r="H75" s="224">
        <v>20518</v>
      </c>
      <c r="I75" s="435">
        <f t="shared" si="4"/>
        <v>0.47238402210199149</v>
      </c>
      <c r="J75" s="225">
        <v>19884</v>
      </c>
      <c r="K75" s="435">
        <f t="shared" si="5"/>
        <v>0.4621176908059868</v>
      </c>
      <c r="L75" s="225">
        <v>23144</v>
      </c>
      <c r="M75" s="438">
        <f t="shared" si="5"/>
        <v>0.53788230919401325</v>
      </c>
    </row>
    <row r="76" spans="1:13">
      <c r="A76" s="223">
        <v>41913</v>
      </c>
      <c r="B76" s="224">
        <v>43622</v>
      </c>
      <c r="C76" s="435">
        <f t="shared" si="3"/>
        <v>0.49176483850966685</v>
      </c>
      <c r="D76" s="225">
        <v>45083</v>
      </c>
      <c r="E76" s="435">
        <f t="shared" si="3"/>
        <v>0.5082351614903331</v>
      </c>
      <c r="F76" s="225">
        <v>23288</v>
      </c>
      <c r="G76" s="435">
        <f t="shared" si="4"/>
        <v>0.51996070375993575</v>
      </c>
      <c r="H76" s="224">
        <v>21500</v>
      </c>
      <c r="I76" s="435">
        <f t="shared" si="4"/>
        <v>0.48003929624006431</v>
      </c>
      <c r="J76" s="225">
        <v>20334</v>
      </c>
      <c r="K76" s="435">
        <f t="shared" si="5"/>
        <v>0.46300976842680514</v>
      </c>
      <c r="L76" s="225">
        <v>23583</v>
      </c>
      <c r="M76" s="438">
        <f t="shared" si="5"/>
        <v>0.53699023157319492</v>
      </c>
    </row>
    <row r="77" spans="1:13">
      <c r="A77" s="223">
        <v>41944</v>
      </c>
      <c r="B77" s="224">
        <v>42850</v>
      </c>
      <c r="C77" s="435">
        <f t="shared" si="3"/>
        <v>0.49130330096196845</v>
      </c>
      <c r="D77" s="225">
        <v>44367</v>
      </c>
      <c r="E77" s="435">
        <f t="shared" si="3"/>
        <v>0.50869669903803161</v>
      </c>
      <c r="F77" s="225">
        <v>23028</v>
      </c>
      <c r="G77" s="435">
        <f t="shared" si="4"/>
        <v>0.52012467814066943</v>
      </c>
      <c r="H77" s="224">
        <v>21246</v>
      </c>
      <c r="I77" s="435">
        <f t="shared" si="4"/>
        <v>0.47987532185933052</v>
      </c>
      <c r="J77" s="225">
        <v>19822</v>
      </c>
      <c r="K77" s="435">
        <f t="shared" si="5"/>
        <v>0.46158861746966912</v>
      </c>
      <c r="L77" s="225">
        <v>23121</v>
      </c>
      <c r="M77" s="438">
        <f t="shared" si="5"/>
        <v>0.53841138253033094</v>
      </c>
    </row>
    <row r="78" spans="1:13" ht="15.75" thickBot="1">
      <c r="A78" s="226">
        <v>41974</v>
      </c>
      <c r="B78" s="227">
        <v>37542</v>
      </c>
      <c r="C78" s="436">
        <f t="shared" si="3"/>
        <v>0.47558241173564397</v>
      </c>
      <c r="D78" s="228">
        <v>41397</v>
      </c>
      <c r="E78" s="436">
        <f t="shared" si="3"/>
        <v>0.52441758826435603</v>
      </c>
      <c r="F78" s="228">
        <v>20293</v>
      </c>
      <c r="G78" s="436">
        <f t="shared" si="4"/>
        <v>0.50465035312841933</v>
      </c>
      <c r="H78" s="227">
        <v>19919</v>
      </c>
      <c r="I78" s="436">
        <f t="shared" si="4"/>
        <v>0.49534964687158062</v>
      </c>
      <c r="J78" s="228">
        <v>17249</v>
      </c>
      <c r="K78" s="436">
        <f t="shared" si="5"/>
        <v>0.44539985023368711</v>
      </c>
      <c r="L78" s="228">
        <v>21478</v>
      </c>
      <c r="M78" s="439">
        <f t="shared" si="5"/>
        <v>0.55460014976631289</v>
      </c>
    </row>
    <row r="79" spans="1:13" ht="15.75" thickTop="1">
      <c r="A79" s="223">
        <v>42005</v>
      </c>
      <c r="B79" s="224">
        <v>37554</v>
      </c>
      <c r="C79" s="435">
        <f t="shared" si="3"/>
        <v>0.46572828176350223</v>
      </c>
      <c r="D79" s="225">
        <v>43081</v>
      </c>
      <c r="E79" s="435">
        <f t="shared" si="3"/>
        <v>0.53427171823649777</v>
      </c>
      <c r="F79" s="225">
        <v>20335</v>
      </c>
      <c r="G79" s="435">
        <f t="shared" si="4"/>
        <v>0.49641148325358853</v>
      </c>
      <c r="H79" s="224">
        <v>20629</v>
      </c>
      <c r="I79" s="435">
        <f t="shared" si="4"/>
        <v>0.50358851674641147</v>
      </c>
      <c r="J79" s="225">
        <v>17219</v>
      </c>
      <c r="K79" s="435">
        <f t="shared" si="5"/>
        <v>0.4340450202919009</v>
      </c>
      <c r="L79" s="225">
        <v>22452</v>
      </c>
      <c r="M79" s="438">
        <f t="shared" si="5"/>
        <v>0.56595497970809916</v>
      </c>
    </row>
    <row r="80" spans="1:13">
      <c r="A80" s="223">
        <v>42036</v>
      </c>
      <c r="B80" s="224">
        <v>39405</v>
      </c>
      <c r="C80" s="435">
        <f t="shared" si="3"/>
        <v>0.47266337203723252</v>
      </c>
      <c r="D80" s="225">
        <v>43963</v>
      </c>
      <c r="E80" s="435">
        <f t="shared" si="3"/>
        <v>0.52733662796276748</v>
      </c>
      <c r="F80" s="225">
        <v>21360</v>
      </c>
      <c r="G80" s="435">
        <f t="shared" si="4"/>
        <v>0.50461858300455953</v>
      </c>
      <c r="H80" s="224">
        <v>20969</v>
      </c>
      <c r="I80" s="435">
        <f t="shared" si="4"/>
        <v>0.49538141699544047</v>
      </c>
      <c r="J80" s="225">
        <v>18045</v>
      </c>
      <c r="K80" s="435">
        <f t="shared" si="5"/>
        <v>0.43970369648383245</v>
      </c>
      <c r="L80" s="225">
        <v>22994</v>
      </c>
      <c r="M80" s="438">
        <f t="shared" si="5"/>
        <v>0.56029630351616755</v>
      </c>
    </row>
    <row r="81" spans="1:13">
      <c r="A81" s="223">
        <v>42064</v>
      </c>
      <c r="B81" s="224">
        <v>39668</v>
      </c>
      <c r="C81" s="435">
        <f t="shared" si="3"/>
        <v>0.47837150127226463</v>
      </c>
      <c r="D81" s="225">
        <v>43255</v>
      </c>
      <c r="E81" s="435">
        <f t="shared" si="3"/>
        <v>0.52162849872773542</v>
      </c>
      <c r="F81" s="225">
        <v>21468</v>
      </c>
      <c r="G81" s="435">
        <f t="shared" si="4"/>
        <v>0.51213053746511128</v>
      </c>
      <c r="H81" s="224">
        <v>20451</v>
      </c>
      <c r="I81" s="435">
        <f t="shared" si="4"/>
        <v>0.48786946253488872</v>
      </c>
      <c r="J81" s="225">
        <v>18200</v>
      </c>
      <c r="K81" s="435">
        <f t="shared" si="5"/>
        <v>0.44385913569407864</v>
      </c>
      <c r="L81" s="225">
        <v>22804</v>
      </c>
      <c r="M81" s="438">
        <f t="shared" si="5"/>
        <v>0.55614086430592136</v>
      </c>
    </row>
    <row r="82" spans="1:13">
      <c r="A82" s="223">
        <v>42095</v>
      </c>
      <c r="B82" s="224">
        <v>38670</v>
      </c>
      <c r="C82" s="435">
        <f t="shared" si="3"/>
        <v>0.48189317847618574</v>
      </c>
      <c r="D82" s="225">
        <v>41576</v>
      </c>
      <c r="E82" s="435">
        <f t="shared" si="3"/>
        <v>0.51810682152381426</v>
      </c>
      <c r="F82" s="225">
        <v>20807</v>
      </c>
      <c r="G82" s="435">
        <f t="shared" si="4"/>
        <v>0.51455350297994407</v>
      </c>
      <c r="H82" s="224">
        <v>19630</v>
      </c>
      <c r="I82" s="435">
        <f t="shared" si="4"/>
        <v>0.48544649702005588</v>
      </c>
      <c r="J82" s="225">
        <v>17863</v>
      </c>
      <c r="K82" s="435">
        <f t="shared" si="5"/>
        <v>0.44871762666733656</v>
      </c>
      <c r="L82" s="225">
        <v>21946</v>
      </c>
      <c r="M82" s="438">
        <f t="shared" si="5"/>
        <v>0.5512823733326635</v>
      </c>
    </row>
    <row r="83" spans="1:13">
      <c r="A83" s="223">
        <v>42125</v>
      </c>
      <c r="B83" s="224">
        <v>37067</v>
      </c>
      <c r="C83" s="435">
        <f t="shared" si="3"/>
        <v>0.48450428076596302</v>
      </c>
      <c r="D83" s="225">
        <v>39438</v>
      </c>
      <c r="E83" s="435">
        <f t="shared" si="3"/>
        <v>0.51549571923403703</v>
      </c>
      <c r="F83" s="225">
        <v>19872</v>
      </c>
      <c r="G83" s="435">
        <f t="shared" si="4"/>
        <v>0.51942077473992365</v>
      </c>
      <c r="H83" s="224">
        <v>18386</v>
      </c>
      <c r="I83" s="435">
        <f t="shared" si="4"/>
        <v>0.48057922526007635</v>
      </c>
      <c r="J83" s="225">
        <v>17195</v>
      </c>
      <c r="K83" s="435">
        <f t="shared" si="5"/>
        <v>0.4495777446597119</v>
      </c>
      <c r="L83" s="225">
        <v>21052</v>
      </c>
      <c r="M83" s="438">
        <f t="shared" si="5"/>
        <v>0.5504222553402881</v>
      </c>
    </row>
    <row r="84" spans="1:13">
      <c r="A84" s="223">
        <v>42156</v>
      </c>
      <c r="B84" s="224">
        <v>34179</v>
      </c>
      <c r="C84" s="435">
        <f t="shared" si="3"/>
        <v>0.47874441471852985</v>
      </c>
      <c r="D84" s="225">
        <v>37214</v>
      </c>
      <c r="E84" s="435">
        <f t="shared" si="3"/>
        <v>0.5212555852814702</v>
      </c>
      <c r="F84" s="225">
        <v>18229</v>
      </c>
      <c r="G84" s="435">
        <f t="shared" si="4"/>
        <v>0.51669501133786844</v>
      </c>
      <c r="H84" s="224">
        <v>17051</v>
      </c>
      <c r="I84" s="435">
        <f t="shared" si="4"/>
        <v>0.48330498866213151</v>
      </c>
      <c r="J84" s="225">
        <v>15950</v>
      </c>
      <c r="K84" s="435">
        <f t="shared" si="5"/>
        <v>0.441669204995431</v>
      </c>
      <c r="L84" s="225">
        <v>20163</v>
      </c>
      <c r="M84" s="438">
        <f t="shared" si="5"/>
        <v>0.55833079500456895</v>
      </c>
    </row>
    <row r="85" spans="1:13">
      <c r="A85" s="223">
        <v>42186</v>
      </c>
      <c r="B85" s="224">
        <v>33588</v>
      </c>
      <c r="C85" s="435">
        <f t="shared" si="3"/>
        <v>0.48082456517071076</v>
      </c>
      <c r="D85" s="225">
        <v>36267</v>
      </c>
      <c r="E85" s="435">
        <f t="shared" si="3"/>
        <v>0.5191754348292893</v>
      </c>
      <c r="F85" s="225">
        <v>17532</v>
      </c>
      <c r="G85" s="435">
        <f t="shared" si="4"/>
        <v>0.52270355684088132</v>
      </c>
      <c r="H85" s="224">
        <v>16009</v>
      </c>
      <c r="I85" s="435">
        <f t="shared" si="4"/>
        <v>0.47729644315911868</v>
      </c>
      <c r="J85" s="225">
        <v>16056</v>
      </c>
      <c r="K85" s="435">
        <f t="shared" si="5"/>
        <v>0.44214352591287109</v>
      </c>
      <c r="L85" s="225">
        <v>20258</v>
      </c>
      <c r="M85" s="438">
        <f t="shared" si="5"/>
        <v>0.55785647408712891</v>
      </c>
    </row>
    <row r="86" spans="1:13">
      <c r="A86" s="223">
        <v>42217</v>
      </c>
      <c r="B86" s="224">
        <v>33867</v>
      </c>
      <c r="C86" s="435">
        <f t="shared" si="3"/>
        <v>0.4756935178032165</v>
      </c>
      <c r="D86" s="225">
        <v>37328</v>
      </c>
      <c r="E86" s="435">
        <f t="shared" si="3"/>
        <v>0.52430648219678344</v>
      </c>
      <c r="F86" s="225">
        <v>17425</v>
      </c>
      <c r="G86" s="435">
        <f t="shared" si="4"/>
        <v>0.51769214771680683</v>
      </c>
      <c r="H86" s="224">
        <v>16234</v>
      </c>
      <c r="I86" s="435">
        <f t="shared" si="4"/>
        <v>0.48230785228319323</v>
      </c>
      <c r="J86" s="225">
        <v>16442</v>
      </c>
      <c r="K86" s="435">
        <f t="shared" si="5"/>
        <v>0.43803282182438191</v>
      </c>
      <c r="L86" s="225">
        <v>21094</v>
      </c>
      <c r="M86" s="438">
        <f t="shared" si="5"/>
        <v>0.56196717817561803</v>
      </c>
    </row>
    <row r="87" spans="1:13">
      <c r="A87" s="223">
        <v>42248</v>
      </c>
      <c r="B87" s="224">
        <v>37927</v>
      </c>
      <c r="C87" s="435">
        <f t="shared" si="3"/>
        <v>0.50071951944022708</v>
      </c>
      <c r="D87" s="225">
        <v>37818</v>
      </c>
      <c r="E87" s="435">
        <f t="shared" si="3"/>
        <v>0.49928048055977292</v>
      </c>
      <c r="F87" s="225">
        <v>19777</v>
      </c>
      <c r="G87" s="435">
        <f t="shared" si="4"/>
        <v>0.53817894851420489</v>
      </c>
      <c r="H87" s="224">
        <v>16971</v>
      </c>
      <c r="I87" s="435">
        <f t="shared" si="4"/>
        <v>0.46182105148579516</v>
      </c>
      <c r="J87" s="225">
        <v>18150</v>
      </c>
      <c r="K87" s="435">
        <f t="shared" si="5"/>
        <v>0.46542041695515041</v>
      </c>
      <c r="L87" s="225">
        <v>20847</v>
      </c>
      <c r="M87" s="438">
        <f t="shared" si="5"/>
        <v>0.53457958304484965</v>
      </c>
    </row>
    <row r="88" spans="1:13">
      <c r="A88" s="223">
        <v>42278</v>
      </c>
      <c r="B88" s="224">
        <v>38752</v>
      </c>
      <c r="C88" s="435">
        <f t="shared" si="3"/>
        <v>0.49692881781926829</v>
      </c>
      <c r="D88" s="225">
        <v>39231</v>
      </c>
      <c r="E88" s="435">
        <f t="shared" si="3"/>
        <v>0.50307118218073166</v>
      </c>
      <c r="F88" s="225">
        <v>20443</v>
      </c>
      <c r="G88" s="435">
        <f t="shared" si="4"/>
        <v>0.53341161121983038</v>
      </c>
      <c r="H88" s="224">
        <v>17882</v>
      </c>
      <c r="I88" s="435">
        <f t="shared" si="4"/>
        <v>0.46658838878016962</v>
      </c>
      <c r="J88" s="225">
        <v>18309</v>
      </c>
      <c r="K88" s="435">
        <f t="shared" si="5"/>
        <v>0.46167229814917543</v>
      </c>
      <c r="L88" s="225">
        <v>21349</v>
      </c>
      <c r="M88" s="438">
        <f t="shared" si="5"/>
        <v>0.53832770185082457</v>
      </c>
    </row>
    <row r="89" spans="1:13">
      <c r="A89" s="223">
        <v>42309</v>
      </c>
      <c r="B89" s="224">
        <v>37719</v>
      </c>
      <c r="C89" s="435">
        <f t="shared" si="3"/>
        <v>0.49514945455977527</v>
      </c>
      <c r="D89" s="225">
        <v>38458</v>
      </c>
      <c r="E89" s="435">
        <f t="shared" si="3"/>
        <v>0.50485054544022478</v>
      </c>
      <c r="F89" s="225">
        <v>19967</v>
      </c>
      <c r="G89" s="435">
        <f t="shared" si="4"/>
        <v>0.5305010893246187</v>
      </c>
      <c r="H89" s="224">
        <v>17671</v>
      </c>
      <c r="I89" s="435">
        <f t="shared" si="4"/>
        <v>0.46949891067538124</v>
      </c>
      <c r="J89" s="225">
        <v>17752</v>
      </c>
      <c r="K89" s="435">
        <f t="shared" si="5"/>
        <v>0.46062430265445392</v>
      </c>
      <c r="L89" s="225">
        <v>20787</v>
      </c>
      <c r="M89" s="438">
        <f t="shared" si="5"/>
        <v>0.53937569734554602</v>
      </c>
    </row>
    <row r="90" spans="1:13" ht="15.75" thickBot="1">
      <c r="A90" s="226">
        <v>42339</v>
      </c>
      <c r="B90" s="227">
        <v>32803</v>
      </c>
      <c r="C90" s="436">
        <f t="shared" si="3"/>
        <v>0.47444315880821519</v>
      </c>
      <c r="D90" s="228">
        <v>36337</v>
      </c>
      <c r="E90" s="436">
        <f t="shared" si="3"/>
        <v>0.52555684119178481</v>
      </c>
      <c r="F90" s="228">
        <v>17501</v>
      </c>
      <c r="G90" s="436">
        <f t="shared" si="4"/>
        <v>0.50980220804567566</v>
      </c>
      <c r="H90" s="227">
        <v>16828</v>
      </c>
      <c r="I90" s="436">
        <f t="shared" si="4"/>
        <v>0.49019779195432434</v>
      </c>
      <c r="J90" s="228">
        <v>15302</v>
      </c>
      <c r="K90" s="436">
        <f t="shared" si="5"/>
        <v>0.43957369796903278</v>
      </c>
      <c r="L90" s="228">
        <v>19509</v>
      </c>
      <c r="M90" s="439">
        <f t="shared" si="5"/>
        <v>0.56042630203096722</v>
      </c>
    </row>
    <row r="91" spans="1:13" ht="15.75" thickTop="1">
      <c r="A91" s="223">
        <v>42370</v>
      </c>
      <c r="B91" s="224">
        <v>32801</v>
      </c>
      <c r="C91" s="435">
        <f t="shared" si="3"/>
        <v>0.46358561232421736</v>
      </c>
      <c r="D91" s="225">
        <v>37954</v>
      </c>
      <c r="E91" s="435">
        <f t="shared" si="3"/>
        <v>0.53641438767578264</v>
      </c>
      <c r="F91" s="225">
        <v>17446</v>
      </c>
      <c r="G91" s="435">
        <f t="shared" si="4"/>
        <v>0.49788812785388126</v>
      </c>
      <c r="H91" s="224">
        <v>17594</v>
      </c>
      <c r="I91" s="435">
        <f t="shared" si="4"/>
        <v>0.50211187214611874</v>
      </c>
      <c r="J91" s="225">
        <v>15355</v>
      </c>
      <c r="K91" s="435">
        <f t="shared" si="5"/>
        <v>0.42993140137197255</v>
      </c>
      <c r="L91" s="225">
        <v>20360</v>
      </c>
      <c r="M91" s="438">
        <f t="shared" si="5"/>
        <v>0.57006859862802739</v>
      </c>
    </row>
    <row r="92" spans="1:13">
      <c r="A92" s="223">
        <v>42401</v>
      </c>
      <c r="B92" s="224">
        <v>34390</v>
      </c>
      <c r="C92" s="435">
        <f t="shared" si="3"/>
        <v>0.47081855893104063</v>
      </c>
      <c r="D92" s="225">
        <v>38653</v>
      </c>
      <c r="E92" s="435">
        <f t="shared" si="3"/>
        <v>0.52918144106895937</v>
      </c>
      <c r="F92" s="225">
        <v>18322</v>
      </c>
      <c r="G92" s="435">
        <f t="shared" si="4"/>
        <v>0.50490520282186946</v>
      </c>
      <c r="H92" s="224">
        <v>17966</v>
      </c>
      <c r="I92" s="435">
        <f t="shared" si="4"/>
        <v>0.49509479717813049</v>
      </c>
      <c r="J92" s="225">
        <v>16068</v>
      </c>
      <c r="K92" s="435">
        <f t="shared" si="5"/>
        <v>0.43716501156305265</v>
      </c>
      <c r="L92" s="225">
        <v>20687</v>
      </c>
      <c r="M92" s="438">
        <f t="shared" si="5"/>
        <v>0.56283498843694735</v>
      </c>
    </row>
    <row r="93" spans="1:13">
      <c r="A93" s="223">
        <v>42430</v>
      </c>
      <c r="B93" s="224">
        <v>34271</v>
      </c>
      <c r="C93" s="435">
        <f t="shared" si="3"/>
        <v>0.47436536278825125</v>
      </c>
      <c r="D93" s="225">
        <v>37975</v>
      </c>
      <c r="E93" s="435">
        <f t="shared" si="3"/>
        <v>0.52563463721174875</v>
      </c>
      <c r="F93" s="225">
        <v>18205</v>
      </c>
      <c r="G93" s="435">
        <f t="shared" si="4"/>
        <v>0.50659505788067671</v>
      </c>
      <c r="H93" s="224">
        <v>17731</v>
      </c>
      <c r="I93" s="435">
        <f t="shared" si="4"/>
        <v>0.49340494211932323</v>
      </c>
      <c r="J93" s="225">
        <v>16066</v>
      </c>
      <c r="K93" s="435">
        <f t="shared" si="5"/>
        <v>0.44246763976865877</v>
      </c>
      <c r="L93" s="225">
        <v>20244</v>
      </c>
      <c r="M93" s="438">
        <f t="shared" si="5"/>
        <v>0.55753236023134123</v>
      </c>
    </row>
    <row r="94" spans="1:13">
      <c r="A94" s="223">
        <v>42461</v>
      </c>
      <c r="B94" s="224">
        <v>33303</v>
      </c>
      <c r="C94" s="435">
        <f t="shared" si="3"/>
        <v>0.4750513522766176</v>
      </c>
      <c r="D94" s="225">
        <v>36801</v>
      </c>
      <c r="E94" s="435">
        <f t="shared" si="3"/>
        <v>0.52494864772338246</v>
      </c>
      <c r="F94" s="225">
        <v>17704</v>
      </c>
      <c r="G94" s="435">
        <f t="shared" si="4"/>
        <v>0.50854565823112052</v>
      </c>
      <c r="H94" s="224">
        <v>17109</v>
      </c>
      <c r="I94" s="435">
        <f t="shared" si="4"/>
        <v>0.49145434176887942</v>
      </c>
      <c r="J94" s="225">
        <v>15599</v>
      </c>
      <c r="K94" s="435">
        <f t="shared" si="5"/>
        <v>0.44201071094613359</v>
      </c>
      <c r="L94" s="225">
        <v>19692</v>
      </c>
      <c r="M94" s="438">
        <f t="shared" si="5"/>
        <v>0.55798928905386647</v>
      </c>
    </row>
    <row r="95" spans="1:13">
      <c r="A95" s="223">
        <v>42491</v>
      </c>
      <c r="B95" s="224">
        <v>31458</v>
      </c>
      <c r="C95" s="435">
        <f t="shared" si="3"/>
        <v>0.47249132609381339</v>
      </c>
      <c r="D95" s="225">
        <v>35121</v>
      </c>
      <c r="E95" s="435">
        <f t="shared" si="3"/>
        <v>0.52750867390618661</v>
      </c>
      <c r="F95" s="225">
        <v>16672</v>
      </c>
      <c r="G95" s="435">
        <f t="shared" si="4"/>
        <v>0.50975356203754663</v>
      </c>
      <c r="H95" s="224">
        <v>16034</v>
      </c>
      <c r="I95" s="435">
        <f t="shared" si="4"/>
        <v>0.49024643796245337</v>
      </c>
      <c r="J95" s="225">
        <v>14786</v>
      </c>
      <c r="K95" s="435">
        <f t="shared" si="5"/>
        <v>0.43651285684763674</v>
      </c>
      <c r="L95" s="225">
        <v>19087</v>
      </c>
      <c r="M95" s="438">
        <f t="shared" si="5"/>
        <v>0.56348714315236326</v>
      </c>
    </row>
    <row r="96" spans="1:13">
      <c r="A96" s="223">
        <v>42522</v>
      </c>
      <c r="B96" s="224">
        <v>28777</v>
      </c>
      <c r="C96" s="435">
        <f t="shared" si="3"/>
        <v>0.46224399646614728</v>
      </c>
      <c r="D96" s="225">
        <v>33478</v>
      </c>
      <c r="E96" s="435">
        <f t="shared" si="3"/>
        <v>0.53775600353385267</v>
      </c>
      <c r="F96" s="225">
        <v>15231</v>
      </c>
      <c r="G96" s="435">
        <f t="shared" si="4"/>
        <v>0.50547590601354042</v>
      </c>
      <c r="H96" s="224">
        <v>14901</v>
      </c>
      <c r="I96" s="435">
        <f t="shared" si="4"/>
        <v>0.49452409398645958</v>
      </c>
      <c r="J96" s="225">
        <v>13546</v>
      </c>
      <c r="K96" s="435">
        <f t="shared" si="5"/>
        <v>0.4216916228247673</v>
      </c>
      <c r="L96" s="225">
        <v>18577</v>
      </c>
      <c r="M96" s="438">
        <f t="shared" si="5"/>
        <v>0.57830837717523265</v>
      </c>
    </row>
    <row r="97" spans="1:13">
      <c r="A97" s="223">
        <v>42552</v>
      </c>
      <c r="B97" s="224">
        <v>27582</v>
      </c>
      <c r="C97" s="435">
        <f t="shared" si="3"/>
        <v>0.45725369274382055</v>
      </c>
      <c r="D97" s="225">
        <v>32739</v>
      </c>
      <c r="E97" s="435">
        <f t="shared" si="3"/>
        <v>0.54274630725617945</v>
      </c>
      <c r="F97" s="225">
        <v>14373</v>
      </c>
      <c r="G97" s="435">
        <f t="shared" si="4"/>
        <v>0.50406817703584206</v>
      </c>
      <c r="H97" s="224">
        <v>14141</v>
      </c>
      <c r="I97" s="435">
        <f t="shared" si="4"/>
        <v>0.49593182296415794</v>
      </c>
      <c r="J97" s="225">
        <v>13209</v>
      </c>
      <c r="K97" s="435">
        <f t="shared" si="5"/>
        <v>0.41528594334580438</v>
      </c>
      <c r="L97" s="225">
        <v>18598</v>
      </c>
      <c r="M97" s="438">
        <f t="shared" si="5"/>
        <v>0.58471405665419562</v>
      </c>
    </row>
    <row r="98" spans="1:13">
      <c r="A98" s="223">
        <v>42583</v>
      </c>
      <c r="B98" s="224">
        <v>27982</v>
      </c>
      <c r="C98" s="435">
        <f t="shared" si="3"/>
        <v>0.45118431448427093</v>
      </c>
      <c r="D98" s="225">
        <v>34037</v>
      </c>
      <c r="E98" s="435">
        <f t="shared" si="3"/>
        <v>0.54881568551572901</v>
      </c>
      <c r="F98" s="225">
        <v>14317</v>
      </c>
      <c r="G98" s="435">
        <f t="shared" si="4"/>
        <v>0.49991270644924751</v>
      </c>
      <c r="H98" s="224">
        <v>14322</v>
      </c>
      <c r="I98" s="435">
        <f t="shared" si="4"/>
        <v>0.50008729355075243</v>
      </c>
      <c r="J98" s="225">
        <v>13665</v>
      </c>
      <c r="K98" s="435">
        <f t="shared" si="5"/>
        <v>0.40937687237866988</v>
      </c>
      <c r="L98" s="225">
        <v>19715</v>
      </c>
      <c r="M98" s="438">
        <f t="shared" si="5"/>
        <v>0.59062312762133018</v>
      </c>
    </row>
    <row r="99" spans="1:13">
      <c r="A99" s="223">
        <v>42614</v>
      </c>
      <c r="B99" s="224">
        <v>31311</v>
      </c>
      <c r="C99" s="435">
        <f t="shared" si="3"/>
        <v>0.47768776603048196</v>
      </c>
      <c r="D99" s="225">
        <v>34236</v>
      </c>
      <c r="E99" s="435">
        <f t="shared" si="3"/>
        <v>0.52231223396951809</v>
      </c>
      <c r="F99" s="225">
        <v>16275</v>
      </c>
      <c r="G99" s="435">
        <f t="shared" si="4"/>
        <v>0.52080000000000004</v>
      </c>
      <c r="H99" s="224">
        <v>14975</v>
      </c>
      <c r="I99" s="435">
        <f t="shared" si="4"/>
        <v>0.47920000000000001</v>
      </c>
      <c r="J99" s="225">
        <v>15036</v>
      </c>
      <c r="K99" s="435">
        <f t="shared" si="5"/>
        <v>0.43840569145989444</v>
      </c>
      <c r="L99" s="225">
        <v>19261</v>
      </c>
      <c r="M99" s="438">
        <f t="shared" si="5"/>
        <v>0.5615943085401055</v>
      </c>
    </row>
    <row r="100" spans="1:13">
      <c r="A100" s="223">
        <v>42644</v>
      </c>
      <c r="B100" s="224">
        <v>31904</v>
      </c>
      <c r="C100" s="435">
        <f t="shared" si="3"/>
        <v>0.48098899442183024</v>
      </c>
      <c r="D100" s="225">
        <v>34426</v>
      </c>
      <c r="E100" s="435">
        <f t="shared" si="3"/>
        <v>0.5190110055781697</v>
      </c>
      <c r="F100" s="225">
        <v>16654</v>
      </c>
      <c r="G100" s="435">
        <f t="shared" si="4"/>
        <v>0.52297063903281515</v>
      </c>
      <c r="H100" s="224">
        <v>15191</v>
      </c>
      <c r="I100" s="435">
        <f t="shared" si="4"/>
        <v>0.47702936096718479</v>
      </c>
      <c r="J100" s="225">
        <v>15250</v>
      </c>
      <c r="K100" s="435">
        <f t="shared" si="5"/>
        <v>0.44222125561838482</v>
      </c>
      <c r="L100" s="225">
        <v>19235</v>
      </c>
      <c r="M100" s="438">
        <f t="shared" si="5"/>
        <v>0.55777874438161523</v>
      </c>
    </row>
    <row r="101" spans="1:13">
      <c r="A101" s="223">
        <v>42675</v>
      </c>
      <c r="B101" s="224">
        <v>31626</v>
      </c>
      <c r="C101" s="435">
        <f t="shared" si="3"/>
        <v>0.48222127348133692</v>
      </c>
      <c r="D101" s="225">
        <v>33958</v>
      </c>
      <c r="E101" s="435">
        <f t="shared" si="3"/>
        <v>0.51777872651866308</v>
      </c>
      <c r="F101" s="225">
        <v>16750</v>
      </c>
      <c r="G101" s="435">
        <f t="shared" si="4"/>
        <v>0.52325763018962235</v>
      </c>
      <c r="H101" s="224">
        <v>15261</v>
      </c>
      <c r="I101" s="435">
        <f t="shared" si="4"/>
        <v>0.47674236981037771</v>
      </c>
      <c r="J101" s="225">
        <v>14876</v>
      </c>
      <c r="K101" s="435">
        <f t="shared" si="5"/>
        <v>0.44309415303964494</v>
      </c>
      <c r="L101" s="225">
        <v>18697</v>
      </c>
      <c r="M101" s="438">
        <f t="shared" si="5"/>
        <v>0.55690584696035506</v>
      </c>
    </row>
    <row r="102" spans="1:13" ht="15.75" thickBot="1">
      <c r="A102" s="226">
        <v>42705</v>
      </c>
      <c r="B102" s="227">
        <v>27900</v>
      </c>
      <c r="C102" s="436">
        <f t="shared" si="3"/>
        <v>0.46437309631996804</v>
      </c>
      <c r="D102" s="228">
        <v>32181</v>
      </c>
      <c r="E102" s="436">
        <f t="shared" si="3"/>
        <v>0.53562690368003196</v>
      </c>
      <c r="F102" s="228">
        <v>14879</v>
      </c>
      <c r="G102" s="436">
        <f t="shared" si="4"/>
        <v>0.50416779615071838</v>
      </c>
      <c r="H102" s="227">
        <v>14633</v>
      </c>
      <c r="I102" s="436">
        <f t="shared" si="4"/>
        <v>0.49583220384928167</v>
      </c>
      <c r="J102" s="228">
        <v>13021</v>
      </c>
      <c r="K102" s="436">
        <f t="shared" si="5"/>
        <v>0.4259543982465897</v>
      </c>
      <c r="L102" s="228">
        <v>17548</v>
      </c>
      <c r="M102" s="439">
        <f t="shared" si="5"/>
        <v>0.57404560175341035</v>
      </c>
    </row>
    <row r="103" spans="1:13" ht="15.75" thickTop="1">
      <c r="A103" s="223">
        <v>42736</v>
      </c>
      <c r="B103" s="224">
        <v>28850</v>
      </c>
      <c r="C103" s="435">
        <f t="shared" si="3"/>
        <v>0.45790743444860643</v>
      </c>
      <c r="D103" s="225">
        <v>34154</v>
      </c>
      <c r="E103" s="435">
        <f t="shared" si="3"/>
        <v>0.54209256555139351</v>
      </c>
      <c r="F103" s="225">
        <v>15502</v>
      </c>
      <c r="G103" s="435">
        <f t="shared" si="4"/>
        <v>0.49764052518378221</v>
      </c>
      <c r="H103" s="224">
        <v>15649</v>
      </c>
      <c r="I103" s="435">
        <f t="shared" si="4"/>
        <v>0.50235947481621779</v>
      </c>
      <c r="J103" s="225">
        <v>13348</v>
      </c>
      <c r="K103" s="435">
        <f t="shared" si="5"/>
        <v>0.41905001098797601</v>
      </c>
      <c r="L103" s="225">
        <v>18505</v>
      </c>
      <c r="M103" s="438">
        <f t="shared" si="5"/>
        <v>0.58094998901202399</v>
      </c>
    </row>
    <row r="104" spans="1:13">
      <c r="A104" s="223">
        <v>42767</v>
      </c>
      <c r="B104" s="224">
        <v>30302</v>
      </c>
      <c r="C104" s="435">
        <f t="shared" si="3"/>
        <v>0.46771728896229181</v>
      </c>
      <c r="D104" s="225">
        <v>34485</v>
      </c>
      <c r="E104" s="435">
        <f t="shared" si="3"/>
        <v>0.53228271103770819</v>
      </c>
      <c r="F104" s="225">
        <v>16142</v>
      </c>
      <c r="G104" s="435">
        <f t="shared" si="4"/>
        <v>0.50649513649199873</v>
      </c>
      <c r="H104" s="224">
        <v>15728</v>
      </c>
      <c r="I104" s="435">
        <f t="shared" si="4"/>
        <v>0.49350486350800127</v>
      </c>
      <c r="J104" s="225">
        <v>14160</v>
      </c>
      <c r="K104" s="435">
        <f t="shared" si="5"/>
        <v>0.43017285900902269</v>
      </c>
      <c r="L104" s="225">
        <v>18757</v>
      </c>
      <c r="M104" s="438">
        <f t="shared" si="5"/>
        <v>0.56982714099097731</v>
      </c>
    </row>
    <row r="105" spans="1:13">
      <c r="A105" s="223">
        <v>42795</v>
      </c>
      <c r="B105" s="224">
        <v>30131</v>
      </c>
      <c r="C105" s="435">
        <f t="shared" si="3"/>
        <v>0.47128288547564678</v>
      </c>
      <c r="D105" s="225">
        <v>33803</v>
      </c>
      <c r="E105" s="435">
        <f t="shared" si="3"/>
        <v>0.52871711452435322</v>
      </c>
      <c r="F105" s="225">
        <v>16066</v>
      </c>
      <c r="G105" s="435">
        <f t="shared" si="4"/>
        <v>0.51188427961511507</v>
      </c>
      <c r="H105" s="224">
        <v>15320</v>
      </c>
      <c r="I105" s="435">
        <f t="shared" si="4"/>
        <v>0.48811572038488499</v>
      </c>
      <c r="J105" s="225">
        <v>14065</v>
      </c>
      <c r="K105" s="435">
        <f t="shared" si="5"/>
        <v>0.43213100651345704</v>
      </c>
      <c r="L105" s="225">
        <v>18483</v>
      </c>
      <c r="M105" s="438">
        <f t="shared" si="5"/>
        <v>0.56786899348654296</v>
      </c>
    </row>
    <row r="106" spans="1:13">
      <c r="A106" s="223">
        <v>42826</v>
      </c>
      <c r="B106" s="224">
        <v>28423</v>
      </c>
      <c r="C106" s="435">
        <f t="shared" si="3"/>
        <v>0.46834629580806747</v>
      </c>
      <c r="D106" s="225">
        <v>32265</v>
      </c>
      <c r="E106" s="435">
        <f t="shared" si="3"/>
        <v>0.53165370419193247</v>
      </c>
      <c r="F106" s="225">
        <v>15009</v>
      </c>
      <c r="G106" s="435">
        <f t="shared" si="4"/>
        <v>0.50815953412784398</v>
      </c>
      <c r="H106" s="224">
        <v>14527</v>
      </c>
      <c r="I106" s="435">
        <f t="shared" si="4"/>
        <v>0.49184046587215602</v>
      </c>
      <c r="J106" s="225">
        <v>13414</v>
      </c>
      <c r="K106" s="435">
        <f t="shared" si="5"/>
        <v>0.43059835644581407</v>
      </c>
      <c r="L106" s="225">
        <v>17738</v>
      </c>
      <c r="M106" s="438">
        <f t="shared" si="5"/>
        <v>0.56940164355418588</v>
      </c>
    </row>
    <row r="107" spans="1:13">
      <c r="A107" s="223">
        <v>42856</v>
      </c>
      <c r="B107" s="224">
        <v>27759</v>
      </c>
      <c r="C107" s="435">
        <f t="shared" si="3"/>
        <v>0.47056330626705767</v>
      </c>
      <c r="D107" s="225">
        <v>31232</v>
      </c>
      <c r="E107" s="435">
        <f t="shared" si="3"/>
        <v>0.52943669373294233</v>
      </c>
      <c r="F107" s="225">
        <v>14622</v>
      </c>
      <c r="G107" s="435">
        <f t="shared" si="4"/>
        <v>0.51409886787145775</v>
      </c>
      <c r="H107" s="224">
        <v>13820</v>
      </c>
      <c r="I107" s="435">
        <f t="shared" si="4"/>
        <v>0.4859011321285423</v>
      </c>
      <c r="J107" s="225">
        <v>13137</v>
      </c>
      <c r="K107" s="435">
        <f t="shared" si="5"/>
        <v>0.43003044289502113</v>
      </c>
      <c r="L107" s="225">
        <v>17412</v>
      </c>
      <c r="M107" s="438">
        <f t="shared" si="5"/>
        <v>0.56996955710497887</v>
      </c>
    </row>
    <row r="108" spans="1:13">
      <c r="A108" s="223">
        <v>42887</v>
      </c>
      <c r="B108" s="224">
        <v>26036</v>
      </c>
      <c r="C108" s="435">
        <f t="shared" si="3"/>
        <v>0.46384350893445692</v>
      </c>
      <c r="D108" s="225">
        <v>30095</v>
      </c>
      <c r="E108" s="435">
        <f t="shared" si="3"/>
        <v>0.53615649106554308</v>
      </c>
      <c r="F108" s="225">
        <v>13650</v>
      </c>
      <c r="G108" s="435">
        <f t="shared" si="4"/>
        <v>0.51184940752962349</v>
      </c>
      <c r="H108" s="224">
        <v>13018</v>
      </c>
      <c r="I108" s="435">
        <f t="shared" si="4"/>
        <v>0.48815059247037645</v>
      </c>
      <c r="J108" s="225">
        <v>12386</v>
      </c>
      <c r="K108" s="435">
        <f t="shared" si="5"/>
        <v>0.42039167769745106</v>
      </c>
      <c r="L108" s="225">
        <v>17077</v>
      </c>
      <c r="M108" s="438">
        <f t="shared" si="5"/>
        <v>0.57960832230254899</v>
      </c>
    </row>
    <row r="109" spans="1:13">
      <c r="A109" s="223">
        <v>42917</v>
      </c>
      <c r="B109" s="224">
        <v>26852</v>
      </c>
      <c r="C109" s="435">
        <f t="shared" si="3"/>
        <v>0.46896503545356105</v>
      </c>
      <c r="D109" s="225">
        <v>30406</v>
      </c>
      <c r="E109" s="435">
        <f t="shared" si="3"/>
        <v>0.53103496454643895</v>
      </c>
      <c r="F109" s="225">
        <v>13788</v>
      </c>
      <c r="G109" s="435">
        <f t="shared" si="4"/>
        <v>0.51717929482370595</v>
      </c>
      <c r="H109" s="224">
        <v>12872</v>
      </c>
      <c r="I109" s="435">
        <f t="shared" si="4"/>
        <v>0.48282070517629405</v>
      </c>
      <c r="J109" s="225">
        <v>13064</v>
      </c>
      <c r="K109" s="435">
        <f t="shared" si="5"/>
        <v>0.4269560101967449</v>
      </c>
      <c r="L109" s="225">
        <v>17534</v>
      </c>
      <c r="M109" s="438">
        <f t="shared" si="5"/>
        <v>0.5730439898032551</v>
      </c>
    </row>
    <row r="110" spans="1:13">
      <c r="A110" s="223">
        <v>42948</v>
      </c>
      <c r="B110" s="224">
        <v>27557</v>
      </c>
      <c r="C110" s="435">
        <f t="shared" si="3"/>
        <v>0.46697281908764321</v>
      </c>
      <c r="D110" s="225">
        <v>31455</v>
      </c>
      <c r="E110" s="435">
        <f t="shared" si="3"/>
        <v>0.53302718091235679</v>
      </c>
      <c r="F110" s="225">
        <v>14004</v>
      </c>
      <c r="G110" s="435">
        <f t="shared" si="4"/>
        <v>0.51614329942503312</v>
      </c>
      <c r="H110" s="224">
        <v>13128</v>
      </c>
      <c r="I110" s="435">
        <f t="shared" si="4"/>
        <v>0.48385670057496682</v>
      </c>
      <c r="J110" s="225">
        <v>13553</v>
      </c>
      <c r="K110" s="435">
        <f t="shared" si="5"/>
        <v>0.42512547051442912</v>
      </c>
      <c r="L110" s="225">
        <v>18327</v>
      </c>
      <c r="M110" s="438">
        <f t="shared" si="5"/>
        <v>0.57487452948557094</v>
      </c>
    </row>
    <row r="111" spans="1:13">
      <c r="A111" s="223">
        <v>42979</v>
      </c>
      <c r="B111" s="224">
        <v>31032</v>
      </c>
      <c r="C111" s="435">
        <f t="shared" si="3"/>
        <v>0.49689361429577916</v>
      </c>
      <c r="D111" s="225">
        <v>31420</v>
      </c>
      <c r="E111" s="435">
        <f t="shared" si="3"/>
        <v>0.50310638570422084</v>
      </c>
      <c r="F111" s="225">
        <v>16005</v>
      </c>
      <c r="G111" s="435">
        <f t="shared" si="4"/>
        <v>0.54366656476103126</v>
      </c>
      <c r="H111" s="224">
        <v>13434</v>
      </c>
      <c r="I111" s="435">
        <f t="shared" si="4"/>
        <v>0.45633343523896869</v>
      </c>
      <c r="J111" s="225">
        <v>15027</v>
      </c>
      <c r="K111" s="435">
        <f t="shared" si="5"/>
        <v>0.45518432132796172</v>
      </c>
      <c r="L111" s="225">
        <v>17986</v>
      </c>
      <c r="M111" s="438">
        <f t="shared" si="5"/>
        <v>0.54481567867203828</v>
      </c>
    </row>
    <row r="112" spans="1:13">
      <c r="A112" s="223">
        <v>43009</v>
      </c>
      <c r="B112" s="224">
        <v>31559</v>
      </c>
      <c r="C112" s="435">
        <f t="shared" si="3"/>
        <v>0.49776032301820133</v>
      </c>
      <c r="D112" s="225">
        <v>31843</v>
      </c>
      <c r="E112" s="435">
        <f t="shared" si="3"/>
        <v>0.50223967698179872</v>
      </c>
      <c r="F112" s="225">
        <v>16277</v>
      </c>
      <c r="G112" s="435">
        <f t="shared" si="4"/>
        <v>0.53818939293744217</v>
      </c>
      <c r="H112" s="224">
        <v>13967</v>
      </c>
      <c r="I112" s="435">
        <f t="shared" si="4"/>
        <v>0.46181060706255789</v>
      </c>
      <c r="J112" s="225">
        <v>15282</v>
      </c>
      <c r="K112" s="435">
        <f t="shared" si="5"/>
        <v>0.46088425116110743</v>
      </c>
      <c r="L112" s="225">
        <v>17876</v>
      </c>
      <c r="M112" s="438">
        <f t="shared" si="5"/>
        <v>0.53911574883889257</v>
      </c>
    </row>
    <row r="113" spans="1:13">
      <c r="A113" s="223">
        <v>43040</v>
      </c>
      <c r="B113" s="224">
        <v>30062</v>
      </c>
      <c r="C113" s="435">
        <f t="shared" si="3"/>
        <v>0.49479072370261862</v>
      </c>
      <c r="D113" s="225">
        <v>30695</v>
      </c>
      <c r="E113" s="435">
        <f t="shared" si="3"/>
        <v>0.50520927629738133</v>
      </c>
      <c r="F113" s="225">
        <v>15593</v>
      </c>
      <c r="G113" s="435">
        <f t="shared" si="4"/>
        <v>0.53400684931506848</v>
      </c>
      <c r="H113" s="224">
        <v>13607</v>
      </c>
      <c r="I113" s="435">
        <f t="shared" si="4"/>
        <v>0.46599315068493152</v>
      </c>
      <c r="J113" s="225">
        <v>14469</v>
      </c>
      <c r="K113" s="435">
        <f t="shared" si="5"/>
        <v>0.45850366004373039</v>
      </c>
      <c r="L113" s="225">
        <v>17088</v>
      </c>
      <c r="M113" s="438">
        <f t="shared" si="5"/>
        <v>0.54149633995626956</v>
      </c>
    </row>
    <row r="114" spans="1:13" ht="15.75" thickBot="1">
      <c r="A114" s="226">
        <v>43070</v>
      </c>
      <c r="B114" s="227">
        <v>26119</v>
      </c>
      <c r="C114" s="436">
        <f t="shared" si="3"/>
        <v>0.47003671177656203</v>
      </c>
      <c r="D114" s="228">
        <v>29449</v>
      </c>
      <c r="E114" s="436">
        <f t="shared" si="3"/>
        <v>0.52996328822343797</v>
      </c>
      <c r="F114" s="228">
        <v>13628</v>
      </c>
      <c r="G114" s="436">
        <f t="shared" si="4"/>
        <v>0.50625951929863666</v>
      </c>
      <c r="H114" s="227">
        <v>13291</v>
      </c>
      <c r="I114" s="436">
        <f t="shared" si="4"/>
        <v>0.49374048070136334</v>
      </c>
      <c r="J114" s="228">
        <v>12491</v>
      </c>
      <c r="K114" s="436">
        <f t="shared" si="5"/>
        <v>0.43600125658836258</v>
      </c>
      <c r="L114" s="228">
        <v>16158</v>
      </c>
      <c r="M114" s="439">
        <f t="shared" si="5"/>
        <v>0.56399874341163736</v>
      </c>
    </row>
    <row r="115" spans="1:13" ht="15.75" thickTop="1">
      <c r="A115" s="223">
        <v>43101</v>
      </c>
      <c r="B115" s="224">
        <v>27387</v>
      </c>
      <c r="C115" s="435">
        <f t="shared" si="3"/>
        <v>0.46303278272777992</v>
      </c>
      <c r="D115" s="225">
        <v>31760</v>
      </c>
      <c r="E115" s="435">
        <f t="shared" si="3"/>
        <v>0.53696721727222008</v>
      </c>
      <c r="F115" s="225">
        <v>14371</v>
      </c>
      <c r="G115" s="435">
        <f t="shared" si="4"/>
        <v>0.4997044403491081</v>
      </c>
      <c r="H115" s="224">
        <v>14388</v>
      </c>
      <c r="I115" s="435">
        <f t="shared" si="4"/>
        <v>0.5002955596508919</v>
      </c>
      <c r="J115" s="225">
        <v>13016</v>
      </c>
      <c r="K115" s="435">
        <f t="shared" si="5"/>
        <v>0.42832697117283136</v>
      </c>
      <c r="L115" s="225">
        <v>17372</v>
      </c>
      <c r="M115" s="438">
        <f t="shared" si="5"/>
        <v>0.57167302882716864</v>
      </c>
    </row>
    <row r="116" spans="1:13">
      <c r="A116" s="223">
        <v>43132</v>
      </c>
      <c r="B116" s="224">
        <v>28898</v>
      </c>
      <c r="C116" s="435">
        <f t="shared" si="3"/>
        <v>0.47414189144844787</v>
      </c>
      <c r="D116" s="225">
        <v>32050</v>
      </c>
      <c r="E116" s="435">
        <f t="shared" si="3"/>
        <v>0.52585810855155213</v>
      </c>
      <c r="F116" s="225">
        <v>15091</v>
      </c>
      <c r="G116" s="435">
        <f t="shared" si="4"/>
        <v>0.50983108108108111</v>
      </c>
      <c r="H116" s="224">
        <v>14509</v>
      </c>
      <c r="I116" s="435">
        <f t="shared" si="4"/>
        <v>0.49016891891891889</v>
      </c>
      <c r="J116" s="225">
        <v>13807</v>
      </c>
      <c r="K116" s="435">
        <f t="shared" si="5"/>
        <v>0.44044277146867422</v>
      </c>
      <c r="L116" s="225">
        <v>17541</v>
      </c>
      <c r="M116" s="438">
        <f t="shared" si="5"/>
        <v>0.55955722853132572</v>
      </c>
    </row>
    <row r="117" spans="1:13">
      <c r="A117" s="223">
        <v>43160</v>
      </c>
      <c r="B117" s="224">
        <v>29239</v>
      </c>
      <c r="C117" s="435">
        <f t="shared" si="3"/>
        <v>0.47803482383716178</v>
      </c>
      <c r="D117" s="225">
        <v>31926</v>
      </c>
      <c r="E117" s="435">
        <f t="shared" si="3"/>
        <v>0.52196517616283822</v>
      </c>
      <c r="F117" s="225">
        <v>15299</v>
      </c>
      <c r="G117" s="435">
        <f t="shared" si="4"/>
        <v>0.51413112881002787</v>
      </c>
      <c r="H117" s="224">
        <v>14458</v>
      </c>
      <c r="I117" s="435">
        <f t="shared" si="4"/>
        <v>0.48586887118997213</v>
      </c>
      <c r="J117" s="225">
        <v>13940</v>
      </c>
      <c r="K117" s="435">
        <f t="shared" si="5"/>
        <v>0.44383596535914416</v>
      </c>
      <c r="L117" s="225">
        <v>17468</v>
      </c>
      <c r="M117" s="438">
        <f t="shared" si="5"/>
        <v>0.55616403464085584</v>
      </c>
    </row>
    <row r="118" spans="1:13">
      <c r="A118" s="223">
        <v>43191</v>
      </c>
      <c r="B118" s="224">
        <v>28403</v>
      </c>
      <c r="C118" s="435">
        <f t="shared" si="3"/>
        <v>0.48038900634249471</v>
      </c>
      <c r="D118" s="225">
        <v>30722</v>
      </c>
      <c r="E118" s="435">
        <f t="shared" si="3"/>
        <v>0.51961099365750529</v>
      </c>
      <c r="F118" s="225">
        <v>14676</v>
      </c>
      <c r="G118" s="435">
        <f t="shared" si="4"/>
        <v>0.51869654343677107</v>
      </c>
      <c r="H118" s="224">
        <v>13618</v>
      </c>
      <c r="I118" s="435">
        <f t="shared" si="4"/>
        <v>0.48130345656322893</v>
      </c>
      <c r="J118" s="225">
        <v>13727</v>
      </c>
      <c r="K118" s="435">
        <f t="shared" si="5"/>
        <v>0.44523369336057866</v>
      </c>
      <c r="L118" s="225">
        <v>17104</v>
      </c>
      <c r="M118" s="438">
        <f t="shared" si="5"/>
        <v>0.55476630663942139</v>
      </c>
    </row>
    <row r="119" spans="1:13">
      <c r="A119" s="223">
        <v>43221</v>
      </c>
      <c r="B119" s="224">
        <v>27244</v>
      </c>
      <c r="C119" s="435">
        <f t="shared" si="3"/>
        <v>0.48109625810097301</v>
      </c>
      <c r="D119" s="225">
        <v>29385</v>
      </c>
      <c r="E119" s="435">
        <f t="shared" si="3"/>
        <v>0.51890374189902699</v>
      </c>
      <c r="F119" s="225">
        <v>14003</v>
      </c>
      <c r="G119" s="435">
        <f t="shared" si="4"/>
        <v>0.52179907586823671</v>
      </c>
      <c r="H119" s="224">
        <v>12833</v>
      </c>
      <c r="I119" s="435">
        <f t="shared" si="4"/>
        <v>0.47820092413176329</v>
      </c>
      <c r="J119" s="225">
        <v>13241</v>
      </c>
      <c r="K119" s="435">
        <f t="shared" si="5"/>
        <v>0.44443325613399121</v>
      </c>
      <c r="L119" s="225">
        <v>16552</v>
      </c>
      <c r="M119" s="438">
        <f t="shared" si="5"/>
        <v>0.55556674386600879</v>
      </c>
    </row>
    <row r="120" spans="1:13">
      <c r="A120" s="223">
        <v>43252</v>
      </c>
      <c r="B120" s="224">
        <v>25346</v>
      </c>
      <c r="C120" s="435">
        <f t="shared" si="3"/>
        <v>0.47428004715480626</v>
      </c>
      <c r="D120" s="225">
        <v>28095</v>
      </c>
      <c r="E120" s="435">
        <f t="shared" si="3"/>
        <v>0.52571995284519379</v>
      </c>
      <c r="F120" s="225">
        <v>13082</v>
      </c>
      <c r="G120" s="435">
        <f t="shared" si="4"/>
        <v>0.52038665022475039</v>
      </c>
      <c r="H120" s="224">
        <v>12057</v>
      </c>
      <c r="I120" s="435">
        <f t="shared" si="4"/>
        <v>0.47961334977524961</v>
      </c>
      <c r="J120" s="225">
        <v>12264</v>
      </c>
      <c r="K120" s="435">
        <f t="shared" si="5"/>
        <v>0.43332626669493324</v>
      </c>
      <c r="L120" s="225">
        <v>16038</v>
      </c>
      <c r="M120" s="438">
        <f t="shared" si="5"/>
        <v>0.56667373330506676</v>
      </c>
    </row>
    <row r="121" spans="1:13">
      <c r="A121" s="223">
        <v>43282</v>
      </c>
      <c r="B121" s="224">
        <v>25757</v>
      </c>
      <c r="C121" s="435">
        <f t="shared" si="3"/>
        <v>0.48013794389039055</v>
      </c>
      <c r="D121" s="225">
        <v>27888</v>
      </c>
      <c r="E121" s="435">
        <f t="shared" si="3"/>
        <v>0.51986205610960945</v>
      </c>
      <c r="F121" s="225">
        <v>13061</v>
      </c>
      <c r="G121" s="435">
        <f t="shared" si="4"/>
        <v>0.52597454896907214</v>
      </c>
      <c r="H121" s="224">
        <v>11771</v>
      </c>
      <c r="I121" s="435">
        <f t="shared" si="4"/>
        <v>0.47402545103092786</v>
      </c>
      <c r="J121" s="225">
        <v>12696</v>
      </c>
      <c r="K121" s="435">
        <f t="shared" si="5"/>
        <v>0.44063443584493112</v>
      </c>
      <c r="L121" s="225">
        <v>16117</v>
      </c>
      <c r="M121" s="438">
        <f t="shared" si="5"/>
        <v>0.55936556415506888</v>
      </c>
    </row>
    <row r="122" spans="1:13">
      <c r="A122" s="223">
        <v>43313</v>
      </c>
      <c r="B122" s="224">
        <v>26572</v>
      </c>
      <c r="C122" s="435">
        <f t="shared" si="3"/>
        <v>0.47905962103593125</v>
      </c>
      <c r="D122" s="225">
        <v>28895</v>
      </c>
      <c r="E122" s="435">
        <f t="shared" si="3"/>
        <v>0.52094037896406875</v>
      </c>
      <c r="F122" s="225">
        <v>13312</v>
      </c>
      <c r="G122" s="435">
        <f t="shared" si="4"/>
        <v>0.52446615711921829</v>
      </c>
      <c r="H122" s="224">
        <v>12070</v>
      </c>
      <c r="I122" s="435">
        <f t="shared" si="4"/>
        <v>0.47553384288078165</v>
      </c>
      <c r="J122" s="225">
        <v>13260</v>
      </c>
      <c r="K122" s="435">
        <f t="shared" si="5"/>
        <v>0.44075120491939507</v>
      </c>
      <c r="L122" s="225">
        <v>16825</v>
      </c>
      <c r="M122" s="438">
        <f t="shared" si="5"/>
        <v>0.55924879508060499</v>
      </c>
    </row>
    <row r="123" spans="1:13">
      <c r="A123" s="223">
        <v>43344</v>
      </c>
      <c r="B123" s="224">
        <v>29221</v>
      </c>
      <c r="C123" s="435">
        <f t="shared" si="3"/>
        <v>0.50266634555838441</v>
      </c>
      <c r="D123" s="225">
        <v>28911</v>
      </c>
      <c r="E123" s="435">
        <f t="shared" si="3"/>
        <v>0.49733365444161565</v>
      </c>
      <c r="F123" s="224">
        <v>14863</v>
      </c>
      <c r="G123" s="435">
        <f t="shared" si="4"/>
        <v>0.54351641922036131</v>
      </c>
      <c r="H123" s="225">
        <v>12483</v>
      </c>
      <c r="I123" s="435">
        <f t="shared" si="4"/>
        <v>0.45648358077963869</v>
      </c>
      <c r="J123" s="225">
        <v>14358</v>
      </c>
      <c r="K123" s="437">
        <f t="shared" si="5"/>
        <v>0.46638082245176377</v>
      </c>
      <c r="L123" s="225">
        <v>16428</v>
      </c>
      <c r="M123" s="438">
        <f t="shared" si="5"/>
        <v>0.53361917754823618</v>
      </c>
    </row>
    <row r="124" spans="1:13">
      <c r="A124" s="223">
        <v>43374</v>
      </c>
      <c r="B124" s="224">
        <v>28644</v>
      </c>
      <c r="C124" s="435">
        <f t="shared" si="3"/>
        <v>0.49596564740104582</v>
      </c>
      <c r="D124" s="225">
        <v>29110</v>
      </c>
      <c r="E124" s="435">
        <f t="shared" si="3"/>
        <v>0.50403435259895424</v>
      </c>
      <c r="F124" s="225">
        <v>14639</v>
      </c>
      <c r="G124" s="435">
        <f t="shared" si="4"/>
        <v>0.53288922864111243</v>
      </c>
      <c r="H124" s="225">
        <v>12832</v>
      </c>
      <c r="I124" s="435">
        <f t="shared" si="4"/>
        <v>0.46711077135888757</v>
      </c>
      <c r="J124" s="225">
        <v>14005</v>
      </c>
      <c r="K124" s="435">
        <f t="shared" si="5"/>
        <v>0.46247069312815769</v>
      </c>
      <c r="L124" s="225">
        <v>16278</v>
      </c>
      <c r="M124" s="438">
        <f t="shared" si="5"/>
        <v>0.53752930687184231</v>
      </c>
    </row>
    <row r="125" spans="1:13">
      <c r="A125" s="223">
        <v>43405</v>
      </c>
      <c r="B125" s="224">
        <v>27720</v>
      </c>
      <c r="C125" s="435">
        <f t="shared" si="3"/>
        <v>0.49364248317127896</v>
      </c>
      <c r="D125" s="225">
        <v>28434</v>
      </c>
      <c r="E125" s="435">
        <f t="shared" si="3"/>
        <v>0.50635751682872099</v>
      </c>
      <c r="F125" s="225">
        <v>14243</v>
      </c>
      <c r="G125" s="435">
        <f t="shared" si="4"/>
        <v>0.53105891126025351</v>
      </c>
      <c r="H125" s="225">
        <v>12577</v>
      </c>
      <c r="I125" s="435">
        <f t="shared" si="4"/>
        <v>0.46894108873974644</v>
      </c>
      <c r="J125" s="225">
        <v>13477</v>
      </c>
      <c r="K125" s="435">
        <f t="shared" si="5"/>
        <v>0.45943274016499625</v>
      </c>
      <c r="L125" s="225">
        <v>15857</v>
      </c>
      <c r="M125" s="438">
        <f t="shared" si="5"/>
        <v>0.54056725983500375</v>
      </c>
    </row>
    <row r="126" spans="1:13" ht="15.75" thickBot="1">
      <c r="A126" s="226">
        <v>43435</v>
      </c>
      <c r="B126" s="227">
        <v>24833</v>
      </c>
      <c r="C126" s="436">
        <f t="shared" si="3"/>
        <v>0.47766792336693081</v>
      </c>
      <c r="D126" s="228">
        <v>27155</v>
      </c>
      <c r="E126" s="436">
        <f t="shared" si="3"/>
        <v>0.52233207663306913</v>
      </c>
      <c r="F126" s="228">
        <v>12887</v>
      </c>
      <c r="G126" s="436">
        <f t="shared" si="4"/>
        <v>0.51715558409245954</v>
      </c>
      <c r="H126" s="227">
        <v>12032</v>
      </c>
      <c r="I126" s="436">
        <f t="shared" si="4"/>
        <v>0.48284441590754046</v>
      </c>
      <c r="J126" s="228">
        <v>11946</v>
      </c>
      <c r="K126" s="436">
        <f t="shared" si="5"/>
        <v>0.4413166352654328</v>
      </c>
      <c r="L126" s="228">
        <v>15123</v>
      </c>
      <c r="M126" s="439">
        <f t="shared" si="5"/>
        <v>0.55868336473456726</v>
      </c>
    </row>
    <row r="127" spans="1:13" ht="15.75" thickTop="1">
      <c r="A127" s="223">
        <v>43466</v>
      </c>
      <c r="B127" s="224">
        <v>26096</v>
      </c>
      <c r="C127" s="435">
        <f t="shared" si="3"/>
        <v>0.47403316924306554</v>
      </c>
      <c r="D127" s="225">
        <v>28955</v>
      </c>
      <c r="E127" s="435">
        <f t="shared" si="3"/>
        <v>0.52596683075693451</v>
      </c>
      <c r="F127" s="225">
        <v>13604</v>
      </c>
      <c r="G127" s="437">
        <f t="shared" si="4"/>
        <v>0.51386265770189621</v>
      </c>
      <c r="H127" s="224">
        <v>12870</v>
      </c>
      <c r="I127" s="437">
        <f t="shared" si="4"/>
        <v>0.48613734229810379</v>
      </c>
      <c r="J127" s="225">
        <v>12492</v>
      </c>
      <c r="K127" s="435">
        <f t="shared" si="5"/>
        <v>0.43713475872204921</v>
      </c>
      <c r="L127" s="225">
        <v>16085</v>
      </c>
      <c r="M127" s="438">
        <f t="shared" si="5"/>
        <v>0.56286524127795079</v>
      </c>
    </row>
    <row r="128" spans="1:13">
      <c r="A128" s="223">
        <v>43497</v>
      </c>
      <c r="B128" s="224">
        <v>27598</v>
      </c>
      <c r="C128" s="435">
        <f t="shared" si="3"/>
        <v>0.48173296793450748</v>
      </c>
      <c r="D128" s="225">
        <v>29691</v>
      </c>
      <c r="E128" s="435">
        <f t="shared" si="3"/>
        <v>0.51826703206549252</v>
      </c>
      <c r="F128" s="225">
        <v>14392</v>
      </c>
      <c r="G128" s="435">
        <f t="shared" si="4"/>
        <v>0.51958554460449835</v>
      </c>
      <c r="H128" s="224">
        <v>13307</v>
      </c>
      <c r="I128" s="435">
        <f t="shared" si="4"/>
        <v>0.48041445539550165</v>
      </c>
      <c r="J128" s="225">
        <v>13206</v>
      </c>
      <c r="K128" s="435">
        <f t="shared" si="5"/>
        <v>0.44629942548158164</v>
      </c>
      <c r="L128" s="225">
        <v>16384</v>
      </c>
      <c r="M128" s="438">
        <f t="shared" si="5"/>
        <v>0.55370057451841836</v>
      </c>
    </row>
    <row r="129" spans="1:13">
      <c r="A129" s="223">
        <v>43525</v>
      </c>
      <c r="B129" s="224">
        <v>28103</v>
      </c>
      <c r="C129" s="435">
        <f t="shared" si="3"/>
        <v>0.48712970827338753</v>
      </c>
      <c r="D129" s="225">
        <v>29588</v>
      </c>
      <c r="E129" s="435">
        <f t="shared" si="3"/>
        <v>0.51287029172661247</v>
      </c>
      <c r="F129" s="225">
        <v>14749</v>
      </c>
      <c r="G129" s="435">
        <f t="shared" si="4"/>
        <v>0.52407348186049818</v>
      </c>
      <c r="H129" s="224">
        <v>13394</v>
      </c>
      <c r="I129" s="435">
        <f t="shared" si="4"/>
        <v>0.47592651813950182</v>
      </c>
      <c r="J129" s="225">
        <v>13354</v>
      </c>
      <c r="K129" s="435">
        <f t="shared" si="5"/>
        <v>0.45194260186814672</v>
      </c>
      <c r="L129" s="225">
        <v>16194</v>
      </c>
      <c r="M129" s="438">
        <f t="shared" si="5"/>
        <v>0.54805739813185328</v>
      </c>
    </row>
    <row r="130" spans="1:13">
      <c r="A130" s="223">
        <v>43556</v>
      </c>
      <c r="B130" s="224">
        <v>26963</v>
      </c>
      <c r="C130" s="435">
        <f t="shared" si="3"/>
        <v>0.48649477653681683</v>
      </c>
      <c r="D130" s="225">
        <v>28460</v>
      </c>
      <c r="E130" s="435">
        <f t="shared" si="3"/>
        <v>0.51350522346318317</v>
      </c>
      <c r="F130" s="225">
        <v>14123</v>
      </c>
      <c r="G130" s="435">
        <f t="shared" si="4"/>
        <v>0.52270624375439501</v>
      </c>
      <c r="H130" s="224">
        <v>12896</v>
      </c>
      <c r="I130" s="435">
        <f t="shared" si="4"/>
        <v>0.47729375624560494</v>
      </c>
      <c r="J130" s="225">
        <v>12840</v>
      </c>
      <c r="K130" s="435">
        <f t="shared" si="5"/>
        <v>0.45204900718208701</v>
      </c>
      <c r="L130" s="225">
        <v>15564</v>
      </c>
      <c r="M130" s="438">
        <f t="shared" si="5"/>
        <v>0.54795099281791293</v>
      </c>
    </row>
    <row r="131" spans="1:13">
      <c r="A131" s="223">
        <v>43586</v>
      </c>
      <c r="B131" s="224">
        <v>25982</v>
      </c>
      <c r="C131" s="435">
        <f t="shared" si="3"/>
        <v>0.48360198041916391</v>
      </c>
      <c r="D131" s="225">
        <v>27744</v>
      </c>
      <c r="E131" s="435">
        <f t="shared" si="3"/>
        <v>0.51639801958083609</v>
      </c>
      <c r="F131" s="225">
        <v>13546</v>
      </c>
      <c r="G131" s="435">
        <f t="shared" si="4"/>
        <v>0.52162193384419886</v>
      </c>
      <c r="H131" s="224">
        <v>12423</v>
      </c>
      <c r="I131" s="435">
        <f t="shared" si="4"/>
        <v>0.47837806615580114</v>
      </c>
      <c r="J131" s="225">
        <v>12436</v>
      </c>
      <c r="K131" s="435">
        <f t="shared" si="5"/>
        <v>0.44803112728320782</v>
      </c>
      <c r="L131" s="225">
        <v>15321</v>
      </c>
      <c r="M131" s="438">
        <f t="shared" si="5"/>
        <v>0.55196887271679218</v>
      </c>
    </row>
    <row r="132" spans="1:13">
      <c r="A132" s="223">
        <v>43617</v>
      </c>
      <c r="B132" s="224">
        <v>23838</v>
      </c>
      <c r="C132" s="435">
        <f t="shared" si="3"/>
        <v>0.46872603574729144</v>
      </c>
      <c r="D132" s="225">
        <v>27019</v>
      </c>
      <c r="E132" s="435">
        <f t="shared" si="3"/>
        <v>0.53127396425270856</v>
      </c>
      <c r="F132" s="225">
        <v>12436</v>
      </c>
      <c r="G132" s="435">
        <f t="shared" si="4"/>
        <v>0.51238103085987396</v>
      </c>
      <c r="H132" s="224">
        <v>11835</v>
      </c>
      <c r="I132" s="435">
        <f t="shared" si="4"/>
        <v>0.48761896914012609</v>
      </c>
      <c r="J132" s="225">
        <v>11402</v>
      </c>
      <c r="K132" s="435">
        <f t="shared" si="5"/>
        <v>0.42887233882494546</v>
      </c>
      <c r="L132" s="225">
        <v>15184</v>
      </c>
      <c r="M132" s="438">
        <f t="shared" si="5"/>
        <v>0.57112766117505454</v>
      </c>
    </row>
    <row r="133" spans="1:13">
      <c r="A133" s="223">
        <v>43647</v>
      </c>
      <c r="B133" s="224">
        <v>23783</v>
      </c>
      <c r="C133" s="435">
        <f t="shared" si="3"/>
        <v>0.46463876841323798</v>
      </c>
      <c r="D133" s="225">
        <v>27403</v>
      </c>
      <c r="E133" s="435">
        <f t="shared" si="3"/>
        <v>0.53536123158676197</v>
      </c>
      <c r="F133" s="225">
        <v>12184</v>
      </c>
      <c r="G133" s="435">
        <f t="shared" si="4"/>
        <v>0.51008959222975803</v>
      </c>
      <c r="H133" s="224">
        <v>11702</v>
      </c>
      <c r="I133" s="435">
        <f t="shared" si="4"/>
        <v>0.48991040777024197</v>
      </c>
      <c r="J133" s="225">
        <v>11599</v>
      </c>
      <c r="K133" s="435">
        <f t="shared" si="5"/>
        <v>0.42487179487179488</v>
      </c>
      <c r="L133" s="225">
        <v>15701</v>
      </c>
      <c r="M133" s="438">
        <f t="shared" si="5"/>
        <v>0.57512820512820517</v>
      </c>
    </row>
    <row r="134" spans="1:13">
      <c r="A134" s="223">
        <v>43678</v>
      </c>
      <c r="B134" s="224">
        <v>25216</v>
      </c>
      <c r="C134" s="435">
        <f t="shared" si="3"/>
        <v>0.46845507914096751</v>
      </c>
      <c r="D134" s="225">
        <v>28612</v>
      </c>
      <c r="E134" s="435">
        <f t="shared" si="3"/>
        <v>0.53154492085903249</v>
      </c>
      <c r="F134" s="225">
        <v>12750</v>
      </c>
      <c r="G134" s="435">
        <f t="shared" si="4"/>
        <v>0.51260402846460018</v>
      </c>
      <c r="H134" s="224">
        <v>12123</v>
      </c>
      <c r="I134" s="435">
        <f t="shared" si="4"/>
        <v>0.48739597153539982</v>
      </c>
      <c r="J134" s="225">
        <v>12466</v>
      </c>
      <c r="K134" s="435">
        <f t="shared" si="5"/>
        <v>0.43053013296494558</v>
      </c>
      <c r="L134" s="225">
        <v>16489</v>
      </c>
      <c r="M134" s="438">
        <f t="shared" si="5"/>
        <v>0.56946986703505442</v>
      </c>
    </row>
    <row r="135" spans="1:13">
      <c r="A135" s="223">
        <v>43709</v>
      </c>
      <c r="B135" s="224">
        <v>28365</v>
      </c>
      <c r="C135" s="435">
        <f t="shared" si="3"/>
        <v>0.50280072322473146</v>
      </c>
      <c r="D135" s="225">
        <v>28049</v>
      </c>
      <c r="E135" s="435">
        <f t="shared" si="3"/>
        <v>0.49719927677526854</v>
      </c>
      <c r="F135" s="225">
        <v>14563</v>
      </c>
      <c r="G135" s="435">
        <f t="shared" si="4"/>
        <v>0.54307130071599041</v>
      </c>
      <c r="H135" s="224">
        <v>12253</v>
      </c>
      <c r="I135" s="435">
        <f t="shared" si="4"/>
        <v>0.45692869928400953</v>
      </c>
      <c r="J135" s="225">
        <v>13802</v>
      </c>
      <c r="K135" s="435">
        <f t="shared" si="5"/>
        <v>0.46631529157375501</v>
      </c>
      <c r="L135" s="225">
        <v>15796</v>
      </c>
      <c r="M135" s="438">
        <f t="shared" si="5"/>
        <v>0.53368470842624505</v>
      </c>
    </row>
    <row r="136" spans="1:13">
      <c r="A136" s="223">
        <v>43739</v>
      </c>
      <c r="B136" s="224">
        <v>29231</v>
      </c>
      <c r="C136" s="435">
        <f t="shared" ref="C136:E186" si="6">B136/($B136+$D136)</f>
        <v>0.50549925638985926</v>
      </c>
      <c r="D136" s="225">
        <v>28595</v>
      </c>
      <c r="E136" s="435">
        <f t="shared" si="6"/>
        <v>0.49450074361014079</v>
      </c>
      <c r="F136" s="225">
        <v>15181</v>
      </c>
      <c r="G136" s="435">
        <f t="shared" ref="G136:I186" si="7">F136/($F136+$H136)</f>
        <v>0.54696451089893716</v>
      </c>
      <c r="H136" s="224">
        <v>12574</v>
      </c>
      <c r="I136" s="435">
        <f t="shared" si="7"/>
        <v>0.45303548910106289</v>
      </c>
      <c r="J136" s="225">
        <v>14050</v>
      </c>
      <c r="K136" s="435">
        <f t="shared" ref="K136:M186" si="8">J136/($J136+$L136)</f>
        <v>0.46722756143793021</v>
      </c>
      <c r="L136" s="225">
        <v>16021</v>
      </c>
      <c r="M136" s="438">
        <f t="shared" si="8"/>
        <v>0.53277243856206979</v>
      </c>
    </row>
    <row r="137" spans="1:13">
      <c r="A137" s="223">
        <v>43770</v>
      </c>
      <c r="B137" s="224">
        <v>28446</v>
      </c>
      <c r="C137" s="435">
        <f t="shared" si="6"/>
        <v>0.50378110333835124</v>
      </c>
      <c r="D137" s="225">
        <v>28019</v>
      </c>
      <c r="E137" s="435">
        <f t="shared" si="6"/>
        <v>0.49621889666164881</v>
      </c>
      <c r="F137" s="225">
        <v>14784</v>
      </c>
      <c r="G137" s="435">
        <f t="shared" si="7"/>
        <v>0.54315000551085635</v>
      </c>
      <c r="H137" s="224">
        <v>12435</v>
      </c>
      <c r="I137" s="435">
        <f t="shared" si="7"/>
        <v>0.4568499944891436</v>
      </c>
      <c r="J137" s="225">
        <v>13662</v>
      </c>
      <c r="K137" s="435">
        <f t="shared" si="8"/>
        <v>0.46714080558025028</v>
      </c>
      <c r="L137" s="225">
        <v>15584</v>
      </c>
      <c r="M137" s="438">
        <f t="shared" si="8"/>
        <v>0.53285919441974972</v>
      </c>
    </row>
    <row r="138" spans="1:13" ht="15.75" thickBot="1">
      <c r="A138" s="226">
        <v>43800</v>
      </c>
      <c r="B138" s="227">
        <v>25075</v>
      </c>
      <c r="C138" s="436">
        <f t="shared" si="6"/>
        <v>0.48037318722580891</v>
      </c>
      <c r="D138" s="228">
        <v>27124</v>
      </c>
      <c r="E138" s="436">
        <f t="shared" si="6"/>
        <v>0.51962681277419109</v>
      </c>
      <c r="F138" s="228">
        <v>13141</v>
      </c>
      <c r="G138" s="436">
        <f t="shared" si="7"/>
        <v>0.51689415096566105</v>
      </c>
      <c r="H138" s="227">
        <v>12282</v>
      </c>
      <c r="I138" s="436">
        <f t="shared" si="7"/>
        <v>0.48310584903433901</v>
      </c>
      <c r="J138" s="228">
        <v>11934</v>
      </c>
      <c r="K138" s="436">
        <f t="shared" si="8"/>
        <v>0.44569763967732295</v>
      </c>
      <c r="L138" s="228">
        <v>14842</v>
      </c>
      <c r="M138" s="439">
        <f t="shared" si="8"/>
        <v>0.55430236032267699</v>
      </c>
    </row>
    <row r="139" spans="1:13" ht="15.75" thickTop="1">
      <c r="A139" s="223">
        <v>43831</v>
      </c>
      <c r="B139" s="224">
        <v>26475</v>
      </c>
      <c r="C139" s="435">
        <f t="shared" si="6"/>
        <v>0.4740460885602249</v>
      </c>
      <c r="D139" s="225">
        <v>29374</v>
      </c>
      <c r="E139" s="435">
        <f t="shared" si="6"/>
        <v>0.5259539114397751</v>
      </c>
      <c r="F139" s="225">
        <v>13856</v>
      </c>
      <c r="G139" s="437">
        <f t="shared" si="7"/>
        <v>0.50980536443577762</v>
      </c>
      <c r="H139" s="224">
        <v>13323</v>
      </c>
      <c r="I139" s="437">
        <f t="shared" si="7"/>
        <v>0.49019463556422238</v>
      </c>
      <c r="J139" s="225">
        <v>12619</v>
      </c>
      <c r="K139" s="435">
        <f t="shared" si="8"/>
        <v>0.4401464945936519</v>
      </c>
      <c r="L139" s="225">
        <v>16051</v>
      </c>
      <c r="M139" s="438">
        <f t="shared" si="8"/>
        <v>0.55985350540634815</v>
      </c>
    </row>
    <row r="140" spans="1:13">
      <c r="A140" s="223">
        <v>43862</v>
      </c>
      <c r="B140" s="224">
        <v>27977</v>
      </c>
      <c r="C140" s="435">
        <f t="shared" si="6"/>
        <v>0.48608311904927376</v>
      </c>
      <c r="D140" s="225">
        <v>29579</v>
      </c>
      <c r="E140" s="435">
        <f t="shared" si="6"/>
        <v>0.5139168809507263</v>
      </c>
      <c r="F140" s="225">
        <v>14677</v>
      </c>
      <c r="G140" s="435">
        <f t="shared" si="7"/>
        <v>0.52022117463580619</v>
      </c>
      <c r="H140" s="224">
        <v>13536</v>
      </c>
      <c r="I140" s="435">
        <f t="shared" si="7"/>
        <v>0.47977882536419381</v>
      </c>
      <c r="J140" s="225">
        <v>13300</v>
      </c>
      <c r="K140" s="435">
        <f t="shared" si="8"/>
        <v>0.4532597212282316</v>
      </c>
      <c r="L140" s="225">
        <v>16043</v>
      </c>
      <c r="M140" s="438">
        <f t="shared" si="8"/>
        <v>0.54674027877176834</v>
      </c>
    </row>
    <row r="141" spans="1:13">
      <c r="A141" s="223">
        <v>43891</v>
      </c>
      <c r="B141" s="224">
        <v>28166</v>
      </c>
      <c r="C141" s="435">
        <f t="shared" si="6"/>
        <v>0.47323498773480294</v>
      </c>
      <c r="D141" s="225">
        <v>31352</v>
      </c>
      <c r="E141" s="435">
        <f t="shared" si="6"/>
        <v>0.52676501226519712</v>
      </c>
      <c r="F141" s="225">
        <v>14679</v>
      </c>
      <c r="G141" s="435">
        <f t="shared" si="7"/>
        <v>0.50424238260451371</v>
      </c>
      <c r="H141" s="224">
        <v>14432</v>
      </c>
      <c r="I141" s="435">
        <f t="shared" si="7"/>
        <v>0.49575761739548624</v>
      </c>
      <c r="J141" s="225">
        <v>13487</v>
      </c>
      <c r="K141" s="435">
        <f t="shared" si="8"/>
        <v>0.44354918275397115</v>
      </c>
      <c r="L141" s="225">
        <v>16920</v>
      </c>
      <c r="M141" s="438">
        <f t="shared" si="8"/>
        <v>0.55645081724602885</v>
      </c>
    </row>
    <row r="142" spans="1:13">
      <c r="A142" s="223">
        <v>43922</v>
      </c>
      <c r="B142" s="224">
        <v>32050</v>
      </c>
      <c r="C142" s="435">
        <f t="shared" si="6"/>
        <v>0.45766100242753105</v>
      </c>
      <c r="D142" s="225">
        <v>37980</v>
      </c>
      <c r="E142" s="435">
        <f t="shared" si="6"/>
        <v>0.54233899757246895</v>
      </c>
      <c r="F142" s="225">
        <v>16496</v>
      </c>
      <c r="G142" s="435">
        <f t="shared" si="7"/>
        <v>0.48395235580590273</v>
      </c>
      <c r="H142" s="224">
        <v>17590</v>
      </c>
      <c r="I142" s="435">
        <f t="shared" si="7"/>
        <v>0.51604764419409732</v>
      </c>
      <c r="J142" s="225">
        <v>15554</v>
      </c>
      <c r="K142" s="435">
        <f t="shared" si="8"/>
        <v>0.43272868907188961</v>
      </c>
      <c r="L142" s="225">
        <v>20390</v>
      </c>
      <c r="M142" s="438">
        <f t="shared" si="8"/>
        <v>0.56727131092811034</v>
      </c>
    </row>
    <row r="143" spans="1:13">
      <c r="A143" s="223">
        <v>43952</v>
      </c>
      <c r="B143" s="224">
        <v>33802</v>
      </c>
      <c r="C143" s="435">
        <f t="shared" si="6"/>
        <v>0.45428521510072978</v>
      </c>
      <c r="D143" s="225">
        <v>40605</v>
      </c>
      <c r="E143" s="435">
        <f t="shared" si="6"/>
        <v>0.54571478489927028</v>
      </c>
      <c r="F143" s="225">
        <v>17196</v>
      </c>
      <c r="G143" s="435">
        <f t="shared" si="7"/>
        <v>0.47951813948300381</v>
      </c>
      <c r="H143" s="224">
        <v>18665</v>
      </c>
      <c r="I143" s="435">
        <f t="shared" si="7"/>
        <v>0.52048186051699619</v>
      </c>
      <c r="J143" s="225">
        <v>16606</v>
      </c>
      <c r="K143" s="435">
        <f t="shared" si="8"/>
        <v>0.43080994136875422</v>
      </c>
      <c r="L143" s="225">
        <v>21940</v>
      </c>
      <c r="M143" s="438">
        <f t="shared" si="8"/>
        <v>0.56919005863124583</v>
      </c>
    </row>
    <row r="144" spans="1:13">
      <c r="A144" s="223">
        <v>43983</v>
      </c>
      <c r="B144" s="224">
        <v>31236</v>
      </c>
      <c r="C144" s="435">
        <f t="shared" si="6"/>
        <v>0.43556956200409969</v>
      </c>
      <c r="D144" s="225">
        <v>40477</v>
      </c>
      <c r="E144" s="435">
        <f t="shared" si="6"/>
        <v>0.56443043799590031</v>
      </c>
      <c r="F144" s="225">
        <v>16063</v>
      </c>
      <c r="G144" s="435">
        <f t="shared" si="7"/>
        <v>0.46762736535662303</v>
      </c>
      <c r="H144" s="224">
        <v>18287</v>
      </c>
      <c r="I144" s="435">
        <f t="shared" si="7"/>
        <v>0.53237263464337703</v>
      </c>
      <c r="J144" s="225">
        <v>15173</v>
      </c>
      <c r="K144" s="435">
        <f t="shared" si="8"/>
        <v>0.40609694082380965</v>
      </c>
      <c r="L144" s="225">
        <v>22190</v>
      </c>
      <c r="M144" s="438">
        <f t="shared" si="8"/>
        <v>0.59390305917619035</v>
      </c>
    </row>
    <row r="145" spans="1:21">
      <c r="A145" s="223">
        <v>44013</v>
      </c>
      <c r="B145" s="224">
        <v>32889</v>
      </c>
      <c r="C145" s="435">
        <f t="shared" si="6"/>
        <v>0.44641257431386921</v>
      </c>
      <c r="D145" s="225">
        <v>40785</v>
      </c>
      <c r="E145" s="435">
        <f t="shared" si="6"/>
        <v>0.55358742568613084</v>
      </c>
      <c r="F145" s="225">
        <v>16768</v>
      </c>
      <c r="G145" s="435">
        <f t="shared" si="7"/>
        <v>0.47977110157367669</v>
      </c>
      <c r="H145" s="224">
        <v>18182</v>
      </c>
      <c r="I145" s="435">
        <f t="shared" si="7"/>
        <v>0.52022889842632336</v>
      </c>
      <c r="J145" s="225">
        <v>16121</v>
      </c>
      <c r="K145" s="435">
        <f t="shared" si="8"/>
        <v>0.41630513376717282</v>
      </c>
      <c r="L145" s="225">
        <v>22603</v>
      </c>
      <c r="M145" s="438">
        <f t="shared" si="8"/>
        <v>0.58369486623282718</v>
      </c>
    </row>
    <row r="146" spans="1:21">
      <c r="A146" s="223">
        <v>44044</v>
      </c>
      <c r="B146" s="224">
        <v>34305</v>
      </c>
      <c r="C146" s="435">
        <f t="shared" si="6"/>
        <v>0.45247108168352745</v>
      </c>
      <c r="D146" s="225">
        <v>41512</v>
      </c>
      <c r="E146" s="435">
        <f t="shared" si="6"/>
        <v>0.54752891831647255</v>
      </c>
      <c r="F146" s="225">
        <v>17433</v>
      </c>
      <c r="G146" s="435">
        <f t="shared" si="7"/>
        <v>0.48737733791830917</v>
      </c>
      <c r="H146" s="224">
        <v>18336</v>
      </c>
      <c r="I146" s="435">
        <f t="shared" si="7"/>
        <v>0.51262266208169083</v>
      </c>
      <c r="J146" s="225">
        <v>16872</v>
      </c>
      <c r="K146" s="435">
        <f t="shared" si="8"/>
        <v>0.42129444666400317</v>
      </c>
      <c r="L146" s="225">
        <v>23176</v>
      </c>
      <c r="M146" s="438">
        <f t="shared" si="8"/>
        <v>0.57870555333599683</v>
      </c>
    </row>
    <row r="147" spans="1:21">
      <c r="A147" s="223">
        <v>44075</v>
      </c>
      <c r="B147" s="224">
        <v>36366</v>
      </c>
      <c r="C147" s="435">
        <f t="shared" si="6"/>
        <v>0.47902314369640531</v>
      </c>
      <c r="D147" s="225">
        <v>39551</v>
      </c>
      <c r="E147" s="435">
        <f t="shared" si="6"/>
        <v>0.52097685630359469</v>
      </c>
      <c r="F147" s="225">
        <v>18597</v>
      </c>
      <c r="G147" s="435">
        <f t="shared" si="7"/>
        <v>0.51135613726352835</v>
      </c>
      <c r="H147" s="224">
        <v>17771</v>
      </c>
      <c r="I147" s="435">
        <f t="shared" si="7"/>
        <v>0.48864386273647165</v>
      </c>
      <c r="J147" s="225">
        <v>17769</v>
      </c>
      <c r="K147" s="435">
        <f t="shared" si="8"/>
        <v>0.4492907532428127</v>
      </c>
      <c r="L147" s="225">
        <v>21780</v>
      </c>
      <c r="M147" s="438">
        <f t="shared" si="8"/>
        <v>0.55070924675718724</v>
      </c>
    </row>
    <row r="148" spans="1:21">
      <c r="A148" s="223">
        <v>44105</v>
      </c>
      <c r="B148" s="224">
        <v>38368</v>
      </c>
      <c r="C148" s="435">
        <f t="shared" si="6"/>
        <v>0.49028201949985306</v>
      </c>
      <c r="D148" s="225">
        <v>39889</v>
      </c>
      <c r="E148" s="435">
        <f t="shared" si="6"/>
        <v>0.50971798050014694</v>
      </c>
      <c r="F148" s="225">
        <v>19619</v>
      </c>
      <c r="G148" s="435">
        <f t="shared" si="7"/>
        <v>0.51948842874543244</v>
      </c>
      <c r="H148" s="224">
        <v>18147</v>
      </c>
      <c r="I148" s="435">
        <f t="shared" si="7"/>
        <v>0.48051157125456762</v>
      </c>
      <c r="J148" s="225">
        <v>18749</v>
      </c>
      <c r="K148" s="435">
        <f t="shared" si="8"/>
        <v>0.46304116964263664</v>
      </c>
      <c r="L148" s="225">
        <v>21742</v>
      </c>
      <c r="M148" s="438">
        <f t="shared" si="8"/>
        <v>0.53695883035736336</v>
      </c>
    </row>
    <row r="149" spans="1:21">
      <c r="A149" s="223">
        <v>44136</v>
      </c>
      <c r="B149" s="224">
        <v>38851</v>
      </c>
      <c r="C149" s="435">
        <f t="shared" si="6"/>
        <v>0.49744561529301801</v>
      </c>
      <c r="D149" s="225">
        <v>39250</v>
      </c>
      <c r="E149" s="435">
        <f t="shared" si="6"/>
        <v>0.50255438470698199</v>
      </c>
      <c r="F149" s="225">
        <v>19848</v>
      </c>
      <c r="G149" s="435">
        <f t="shared" si="7"/>
        <v>0.5255660002647955</v>
      </c>
      <c r="H149" s="224">
        <v>17917</v>
      </c>
      <c r="I149" s="435">
        <f t="shared" si="7"/>
        <v>0.47443399973520456</v>
      </c>
      <c r="J149" s="225">
        <v>19003</v>
      </c>
      <c r="K149" s="435">
        <f t="shared" si="8"/>
        <v>0.47111761205870684</v>
      </c>
      <c r="L149" s="225">
        <v>21333</v>
      </c>
      <c r="M149" s="438">
        <f t="shared" si="8"/>
        <v>0.52888238794129316</v>
      </c>
    </row>
    <row r="150" spans="1:21" ht="15.75" thickBot="1">
      <c r="A150" s="226">
        <v>44166</v>
      </c>
      <c r="B150" s="227">
        <v>38627</v>
      </c>
      <c r="C150" s="436">
        <f t="shared" si="6"/>
        <v>0.49870247240333099</v>
      </c>
      <c r="D150" s="228">
        <v>38828</v>
      </c>
      <c r="E150" s="436">
        <f t="shared" si="6"/>
        <v>0.50129752759666901</v>
      </c>
      <c r="F150" s="228">
        <v>19926</v>
      </c>
      <c r="G150" s="436">
        <f t="shared" si="7"/>
        <v>0.52756155679110406</v>
      </c>
      <c r="H150" s="227">
        <v>17844</v>
      </c>
      <c r="I150" s="436">
        <f t="shared" si="7"/>
        <v>0.47243844320889594</v>
      </c>
      <c r="J150" s="228">
        <v>18701</v>
      </c>
      <c r="K150" s="436">
        <f t="shared" si="8"/>
        <v>0.47123598336903111</v>
      </c>
      <c r="L150" s="228">
        <v>20984</v>
      </c>
      <c r="M150" s="439">
        <f t="shared" si="8"/>
        <v>0.52876401663096884</v>
      </c>
      <c r="P150" s="298"/>
    </row>
    <row r="151" spans="1:21" ht="15.75" thickTop="1">
      <c r="A151" s="223">
        <v>44197</v>
      </c>
      <c r="B151" s="224">
        <v>37783</v>
      </c>
      <c r="C151" s="435">
        <f t="shared" si="6"/>
        <v>0.48351718666018273</v>
      </c>
      <c r="D151" s="225">
        <v>40359</v>
      </c>
      <c r="E151" s="435">
        <f t="shared" si="6"/>
        <v>0.51648281333981727</v>
      </c>
      <c r="F151" s="225">
        <v>19597</v>
      </c>
      <c r="G151" s="437">
        <f t="shared" si="7"/>
        <v>0.51337332669687996</v>
      </c>
      <c r="H151" s="224">
        <v>18576</v>
      </c>
      <c r="I151" s="437">
        <f t="shared" si="7"/>
        <v>0.48662667330311998</v>
      </c>
      <c r="J151" s="225">
        <v>18186</v>
      </c>
      <c r="K151" s="435">
        <f t="shared" si="8"/>
        <v>0.45500262703595284</v>
      </c>
      <c r="L151" s="225">
        <v>21783</v>
      </c>
      <c r="M151" s="438">
        <f t="shared" si="8"/>
        <v>0.54499737296404716</v>
      </c>
    </row>
    <row r="152" spans="1:21">
      <c r="A152" s="223">
        <v>44228</v>
      </c>
      <c r="B152" s="224">
        <v>39748</v>
      </c>
      <c r="C152" s="435">
        <f t="shared" si="6"/>
        <v>0.49066758838633223</v>
      </c>
      <c r="D152" s="225">
        <v>41260</v>
      </c>
      <c r="E152" s="435">
        <f t="shared" si="6"/>
        <v>0.50933241161366782</v>
      </c>
      <c r="F152" s="225">
        <v>20576</v>
      </c>
      <c r="G152" s="435">
        <f t="shared" si="7"/>
        <v>0.51980598221503638</v>
      </c>
      <c r="H152" s="224">
        <v>19008</v>
      </c>
      <c r="I152" s="435">
        <f t="shared" si="7"/>
        <v>0.48019401778496362</v>
      </c>
      <c r="J152" s="225">
        <v>19172</v>
      </c>
      <c r="K152" s="435">
        <f t="shared" si="8"/>
        <v>0.46282348397064504</v>
      </c>
      <c r="L152" s="225">
        <v>22252</v>
      </c>
      <c r="M152" s="438">
        <f t="shared" si="8"/>
        <v>0.53717651602935501</v>
      </c>
    </row>
    <row r="153" spans="1:21">
      <c r="A153" s="223">
        <v>44256</v>
      </c>
      <c r="B153" s="224">
        <v>39220</v>
      </c>
      <c r="C153" s="435">
        <f t="shared" si="6"/>
        <v>0.49504575575891446</v>
      </c>
      <c r="D153" s="225">
        <v>40005</v>
      </c>
      <c r="E153" s="435">
        <f t="shared" si="6"/>
        <v>0.50495424424108548</v>
      </c>
      <c r="F153" s="225">
        <v>20318</v>
      </c>
      <c r="G153" s="435">
        <f t="shared" si="7"/>
        <v>0.52374078465742124</v>
      </c>
      <c r="H153" s="224">
        <v>18476</v>
      </c>
      <c r="I153" s="435">
        <f t="shared" si="7"/>
        <v>0.47625921534257876</v>
      </c>
      <c r="J153" s="225">
        <v>18902</v>
      </c>
      <c r="K153" s="435">
        <f t="shared" si="8"/>
        <v>0.46751255224951149</v>
      </c>
      <c r="L153" s="225">
        <v>21529</v>
      </c>
      <c r="M153" s="438">
        <f t="shared" si="8"/>
        <v>0.53248744775048851</v>
      </c>
    </row>
    <row r="154" spans="1:21">
      <c r="A154" s="223">
        <v>44287</v>
      </c>
      <c r="B154" s="224">
        <v>39246</v>
      </c>
      <c r="C154" s="435">
        <f t="shared" si="6"/>
        <v>0.5014630157290163</v>
      </c>
      <c r="D154" s="225">
        <v>39017</v>
      </c>
      <c r="E154" s="435">
        <f t="shared" si="6"/>
        <v>0.49853698427098375</v>
      </c>
      <c r="F154" s="225">
        <v>20374</v>
      </c>
      <c r="G154" s="435">
        <f t="shared" si="7"/>
        <v>0.53174996737570146</v>
      </c>
      <c r="H154" s="224">
        <v>17941</v>
      </c>
      <c r="I154" s="435">
        <f t="shared" si="7"/>
        <v>0.4682500326242986</v>
      </c>
      <c r="J154" s="225">
        <v>18872</v>
      </c>
      <c r="K154" s="435">
        <f t="shared" si="8"/>
        <v>0.47241413837989388</v>
      </c>
      <c r="L154" s="225">
        <v>21076</v>
      </c>
      <c r="M154" s="438">
        <f t="shared" si="8"/>
        <v>0.52758586162010612</v>
      </c>
    </row>
    <row r="155" spans="1:21">
      <c r="A155" s="223">
        <v>44317</v>
      </c>
      <c r="B155" s="224">
        <v>35385</v>
      </c>
      <c r="C155" s="435">
        <f t="shared" si="6"/>
        <v>0.48623134635996373</v>
      </c>
      <c r="D155" s="225">
        <v>37389</v>
      </c>
      <c r="E155" s="435">
        <f t="shared" si="6"/>
        <v>0.51376865364003632</v>
      </c>
      <c r="F155" s="225">
        <v>18631</v>
      </c>
      <c r="G155" s="435">
        <f t="shared" si="7"/>
        <v>0.52178905506077411</v>
      </c>
      <c r="H155" s="224">
        <v>17075</v>
      </c>
      <c r="I155" s="435">
        <f t="shared" si="7"/>
        <v>0.47821094493922589</v>
      </c>
      <c r="J155" s="225">
        <v>16754</v>
      </c>
      <c r="K155" s="435">
        <f t="shared" si="8"/>
        <v>0.45198014459911512</v>
      </c>
      <c r="L155" s="225">
        <v>20314</v>
      </c>
      <c r="M155" s="438">
        <f t="shared" si="8"/>
        <v>0.54801985540088483</v>
      </c>
    </row>
    <row r="156" spans="1:21">
      <c r="A156" s="223">
        <v>44348</v>
      </c>
      <c r="B156" s="224">
        <v>33820</v>
      </c>
      <c r="C156" s="435">
        <f t="shared" si="6"/>
        <v>0.48806534476289432</v>
      </c>
      <c r="D156" s="225">
        <v>35474</v>
      </c>
      <c r="E156" s="435">
        <f t="shared" si="6"/>
        <v>0.51193465523710568</v>
      </c>
      <c r="F156" s="225">
        <v>17566</v>
      </c>
      <c r="G156" s="435">
        <f t="shared" si="7"/>
        <v>0.52442082636732745</v>
      </c>
      <c r="H156" s="224">
        <v>15930</v>
      </c>
      <c r="I156" s="435">
        <f t="shared" si="7"/>
        <v>0.47557917363267255</v>
      </c>
      <c r="J156" s="225">
        <v>16254</v>
      </c>
      <c r="K156" s="435">
        <f t="shared" si="8"/>
        <v>0.45404771216269063</v>
      </c>
      <c r="L156" s="225">
        <v>19544</v>
      </c>
      <c r="M156" s="438">
        <f t="shared" si="8"/>
        <v>0.54595228783730931</v>
      </c>
    </row>
    <row r="157" spans="1:21">
      <c r="A157" s="223">
        <v>44378</v>
      </c>
      <c r="B157" s="224">
        <v>32912</v>
      </c>
      <c r="C157" s="435">
        <f t="shared" si="6"/>
        <v>0.48514866079983493</v>
      </c>
      <c r="D157" s="225">
        <v>34927</v>
      </c>
      <c r="E157" s="435">
        <f t="shared" si="6"/>
        <v>0.51485133920016513</v>
      </c>
      <c r="F157" s="225">
        <v>16977</v>
      </c>
      <c r="G157" s="435">
        <f t="shared" si="7"/>
        <v>0.52286796636792021</v>
      </c>
      <c r="H157" s="224">
        <v>15492</v>
      </c>
      <c r="I157" s="435">
        <f t="shared" si="7"/>
        <v>0.47713203363207984</v>
      </c>
      <c r="J157" s="225">
        <v>15935</v>
      </c>
      <c r="K157" s="435">
        <f t="shared" si="8"/>
        <v>0.45052304212609556</v>
      </c>
      <c r="L157" s="225">
        <v>19435</v>
      </c>
      <c r="M157" s="438">
        <f t="shared" si="8"/>
        <v>0.54947695787390449</v>
      </c>
    </row>
    <row r="158" spans="1:21">
      <c r="A158" s="223">
        <v>44409</v>
      </c>
      <c r="B158" s="224">
        <v>33406</v>
      </c>
      <c r="C158" s="435">
        <f t="shared" si="6"/>
        <v>0.48397658785350023</v>
      </c>
      <c r="D158" s="225">
        <v>35618</v>
      </c>
      <c r="E158" s="435">
        <f t="shared" si="6"/>
        <v>0.51602341214649972</v>
      </c>
      <c r="F158" s="225">
        <v>17157</v>
      </c>
      <c r="G158" s="435">
        <f t="shared" si="7"/>
        <v>0.52252169940612148</v>
      </c>
      <c r="H158" s="224">
        <v>15678</v>
      </c>
      <c r="I158" s="435">
        <f t="shared" si="7"/>
        <v>0.47747830059387847</v>
      </c>
      <c r="J158" s="225">
        <v>16249</v>
      </c>
      <c r="K158" s="435">
        <f t="shared" si="8"/>
        <v>0.44900384094614387</v>
      </c>
      <c r="L158" s="225">
        <v>19940</v>
      </c>
      <c r="M158" s="438">
        <f t="shared" si="8"/>
        <v>0.55099615905385613</v>
      </c>
    </row>
    <row r="159" spans="1:21">
      <c r="A159" s="223">
        <v>44440</v>
      </c>
      <c r="B159" s="224">
        <v>34307</v>
      </c>
      <c r="C159" s="435">
        <f t="shared" si="6"/>
        <v>0.49785949585685468</v>
      </c>
      <c r="D159" s="225">
        <v>34602</v>
      </c>
      <c r="E159" s="435">
        <f t="shared" si="6"/>
        <v>0.50214050414314526</v>
      </c>
      <c r="F159" s="225">
        <v>17805</v>
      </c>
      <c r="G159" s="435">
        <f t="shared" si="7"/>
        <v>0.53682877559019504</v>
      </c>
      <c r="H159" s="224">
        <v>15362</v>
      </c>
      <c r="I159" s="435">
        <f t="shared" si="7"/>
        <v>0.4631712244098049</v>
      </c>
      <c r="J159" s="225">
        <v>16502</v>
      </c>
      <c r="K159" s="435">
        <f t="shared" si="8"/>
        <v>0.4616977225672878</v>
      </c>
      <c r="L159" s="225">
        <v>19240</v>
      </c>
      <c r="M159" s="438">
        <f t="shared" si="8"/>
        <v>0.5383022774327122</v>
      </c>
    </row>
    <row r="160" spans="1:21">
      <c r="A160" s="223">
        <v>44470</v>
      </c>
      <c r="B160" s="224">
        <v>32770</v>
      </c>
      <c r="C160" s="435">
        <f t="shared" si="6"/>
        <v>0.49753283230850981</v>
      </c>
      <c r="D160" s="225">
        <v>33095</v>
      </c>
      <c r="E160" s="435">
        <f t="shared" si="6"/>
        <v>0.50246716769149014</v>
      </c>
      <c r="F160" s="225">
        <v>16909</v>
      </c>
      <c r="G160" s="435">
        <f t="shared" si="7"/>
        <v>0.53526432415321301</v>
      </c>
      <c r="H160" s="224">
        <v>14681</v>
      </c>
      <c r="I160" s="435">
        <f t="shared" si="7"/>
        <v>0.46473567584678693</v>
      </c>
      <c r="J160" s="225">
        <v>15861</v>
      </c>
      <c r="K160" s="435">
        <f t="shared" si="8"/>
        <v>0.4627571115973742</v>
      </c>
      <c r="L160" s="225">
        <v>18414</v>
      </c>
      <c r="M160" s="438">
        <f t="shared" si="8"/>
        <v>0.5372428884026258</v>
      </c>
      <c r="U160" s="298"/>
    </row>
    <row r="161" spans="1:17">
      <c r="A161" s="223">
        <v>44501</v>
      </c>
      <c r="B161" s="224">
        <v>31424</v>
      </c>
      <c r="C161" s="435">
        <f t="shared" si="6"/>
        <v>0.49986478962856917</v>
      </c>
      <c r="D161" s="225">
        <v>31441</v>
      </c>
      <c r="E161" s="435">
        <f t="shared" si="6"/>
        <v>0.50013521037143083</v>
      </c>
      <c r="F161" s="225">
        <v>16308</v>
      </c>
      <c r="G161" s="435">
        <f t="shared" si="7"/>
        <v>0.53660623210818992</v>
      </c>
      <c r="H161" s="224">
        <v>14083</v>
      </c>
      <c r="I161" s="435">
        <f t="shared" si="7"/>
        <v>0.46339376789181008</v>
      </c>
      <c r="J161" s="225">
        <v>15116</v>
      </c>
      <c r="K161" s="435">
        <f t="shared" si="8"/>
        <v>0.46548007636878735</v>
      </c>
      <c r="L161" s="225">
        <v>17358</v>
      </c>
      <c r="M161" s="438">
        <f t="shared" si="8"/>
        <v>0.5345199236312127</v>
      </c>
    </row>
    <row r="162" spans="1:17" ht="15.75" thickBot="1">
      <c r="A162" s="226">
        <v>44531</v>
      </c>
      <c r="B162" s="227">
        <v>25519</v>
      </c>
      <c r="C162" s="436">
        <f t="shared" si="6"/>
        <v>0.47610074626865673</v>
      </c>
      <c r="D162" s="228">
        <v>28081</v>
      </c>
      <c r="E162" s="436">
        <f t="shared" si="6"/>
        <v>0.52389925373134327</v>
      </c>
      <c r="F162" s="228">
        <v>13217</v>
      </c>
      <c r="G162" s="436">
        <f t="shared" si="7"/>
        <v>0.51244571960297769</v>
      </c>
      <c r="H162" s="227">
        <v>12575</v>
      </c>
      <c r="I162" s="436">
        <f t="shared" si="7"/>
        <v>0.48755428039702231</v>
      </c>
      <c r="J162" s="228">
        <v>12302</v>
      </c>
      <c r="K162" s="436">
        <f t="shared" si="8"/>
        <v>0.44239067894131184</v>
      </c>
      <c r="L162" s="228">
        <v>15506</v>
      </c>
      <c r="M162" s="439">
        <f t="shared" si="8"/>
        <v>0.5576093210586881</v>
      </c>
      <c r="O162" s="332"/>
      <c r="P162" s="332"/>
      <c r="Q162" s="298"/>
    </row>
    <row r="163" spans="1:17" ht="15.75" thickTop="1">
      <c r="A163" s="223">
        <v>44562</v>
      </c>
      <c r="B163" s="224">
        <v>23098</v>
      </c>
      <c r="C163" s="435">
        <f t="shared" si="6"/>
        <v>0.45671689010163324</v>
      </c>
      <c r="D163" s="225">
        <v>27476</v>
      </c>
      <c r="E163" s="435">
        <f t="shared" si="6"/>
        <v>0.5432831098983667</v>
      </c>
      <c r="F163" s="225">
        <v>11976</v>
      </c>
      <c r="G163" s="437">
        <f t="shared" si="7"/>
        <v>0.4926165110443832</v>
      </c>
      <c r="H163" s="224">
        <v>12335</v>
      </c>
      <c r="I163" s="437">
        <f t="shared" si="7"/>
        <v>0.5073834889556168</v>
      </c>
      <c r="J163" s="225">
        <v>11122</v>
      </c>
      <c r="K163" s="435">
        <f t="shared" si="8"/>
        <v>0.4234855119369455</v>
      </c>
      <c r="L163" s="225">
        <v>15141</v>
      </c>
      <c r="M163" s="438">
        <f t="shared" si="8"/>
        <v>0.5765144880630545</v>
      </c>
      <c r="O163" s="298"/>
      <c r="P163" s="298"/>
      <c r="Q163" s="298"/>
    </row>
    <row r="164" spans="1:17">
      <c r="A164" s="223">
        <v>44593</v>
      </c>
      <c r="B164" s="224">
        <v>21942</v>
      </c>
      <c r="C164" s="435">
        <f t="shared" si="6"/>
        <v>0.45858674525048593</v>
      </c>
      <c r="D164" s="225">
        <v>25905</v>
      </c>
      <c r="E164" s="435">
        <f t="shared" si="6"/>
        <v>0.54141325474951407</v>
      </c>
      <c r="F164" s="225">
        <v>11294</v>
      </c>
      <c r="G164" s="437">
        <f t="shared" si="7"/>
        <v>0.49810355473229251</v>
      </c>
      <c r="H164" s="224">
        <v>11380</v>
      </c>
      <c r="I164" s="437">
        <f t="shared" si="7"/>
        <v>0.50189644526770749</v>
      </c>
      <c r="J164" s="225">
        <v>10648</v>
      </c>
      <c r="K164" s="435">
        <f t="shared" si="8"/>
        <v>0.4229928892066897</v>
      </c>
      <c r="L164" s="225">
        <v>14525</v>
      </c>
      <c r="M164" s="438">
        <f t="shared" si="8"/>
        <v>0.57700711079331024</v>
      </c>
      <c r="O164" s="298"/>
      <c r="P164" s="298"/>
      <c r="Q164" s="298"/>
    </row>
    <row r="165" spans="1:17">
      <c r="A165" s="223">
        <v>44621</v>
      </c>
      <c r="B165" s="224">
        <v>23007</v>
      </c>
      <c r="C165" s="435">
        <f t="shared" si="6"/>
        <v>0.47348274371797244</v>
      </c>
      <c r="D165" s="225">
        <v>25584</v>
      </c>
      <c r="E165" s="435">
        <f t="shared" si="6"/>
        <v>0.5265172562820275</v>
      </c>
      <c r="F165" s="225">
        <v>11901</v>
      </c>
      <c r="G165" s="437">
        <f t="shared" si="7"/>
        <v>0.51286360698125399</v>
      </c>
      <c r="H165" s="224">
        <v>11304</v>
      </c>
      <c r="I165" s="437">
        <f t="shared" si="7"/>
        <v>0.48713639301874595</v>
      </c>
      <c r="J165" s="225">
        <v>11106</v>
      </c>
      <c r="K165" s="435">
        <f t="shared" si="8"/>
        <v>0.43748522807846846</v>
      </c>
      <c r="L165" s="225">
        <v>14280</v>
      </c>
      <c r="M165" s="438">
        <f t="shared" si="8"/>
        <v>0.56251477192153154</v>
      </c>
      <c r="O165" s="298"/>
      <c r="P165" s="298"/>
      <c r="Q165" s="298"/>
    </row>
    <row r="166" spans="1:17">
      <c r="A166" s="223">
        <v>44652</v>
      </c>
      <c r="B166" s="224">
        <v>22116</v>
      </c>
      <c r="C166" s="435">
        <f t="shared" si="6"/>
        <v>0.47404295451622586</v>
      </c>
      <c r="D166" s="225">
        <v>24538</v>
      </c>
      <c r="E166" s="435">
        <f t="shared" si="6"/>
        <v>0.5259570454837742</v>
      </c>
      <c r="F166" s="225">
        <v>11415</v>
      </c>
      <c r="G166" s="437">
        <f t="shared" si="7"/>
        <v>0.51565252744274293</v>
      </c>
      <c r="H166" s="224">
        <v>10722</v>
      </c>
      <c r="I166" s="437">
        <f t="shared" si="7"/>
        <v>0.48434747255725707</v>
      </c>
      <c r="J166" s="225">
        <v>10701</v>
      </c>
      <c r="K166" s="435">
        <f t="shared" si="8"/>
        <v>0.43647265162948157</v>
      </c>
      <c r="L166" s="225">
        <v>13816</v>
      </c>
      <c r="M166" s="438">
        <f t="shared" si="8"/>
        <v>0.56352734837051843</v>
      </c>
      <c r="O166" s="298"/>
      <c r="P166" s="298"/>
      <c r="Q166" s="298"/>
    </row>
    <row r="167" spans="1:17">
      <c r="A167" s="223">
        <v>44682</v>
      </c>
      <c r="B167" s="224">
        <v>19466</v>
      </c>
      <c r="C167" s="435">
        <f t="shared" si="6"/>
        <v>0.45614528412419447</v>
      </c>
      <c r="D167" s="225">
        <v>23209</v>
      </c>
      <c r="E167" s="435">
        <f t="shared" si="6"/>
        <v>0.54385471587580547</v>
      </c>
      <c r="F167" s="225">
        <v>10153</v>
      </c>
      <c r="G167" s="437">
        <f t="shared" si="7"/>
        <v>0.49916420845624387</v>
      </c>
      <c r="H167" s="224">
        <v>10187</v>
      </c>
      <c r="I167" s="437">
        <f t="shared" si="7"/>
        <v>0.50083579154375613</v>
      </c>
      <c r="J167" s="225">
        <v>9313</v>
      </c>
      <c r="K167" s="435">
        <f t="shared" si="8"/>
        <v>0.41696888291918516</v>
      </c>
      <c r="L167" s="225">
        <v>13022</v>
      </c>
      <c r="M167" s="438">
        <f t="shared" si="8"/>
        <v>0.5830311170808149</v>
      </c>
      <c r="O167" s="298"/>
      <c r="P167" s="298"/>
      <c r="Q167" s="298"/>
    </row>
    <row r="168" spans="1:17">
      <c r="A168" s="223">
        <v>44713</v>
      </c>
      <c r="B168" s="224">
        <v>19308</v>
      </c>
      <c r="C168" s="435">
        <f t="shared" si="6"/>
        <v>0.46685042797040477</v>
      </c>
      <c r="D168" s="225">
        <v>22050</v>
      </c>
      <c r="E168" s="435">
        <f t="shared" si="6"/>
        <v>0.53314957202959523</v>
      </c>
      <c r="F168" s="225">
        <v>9894</v>
      </c>
      <c r="G168" s="437">
        <f t="shared" si="7"/>
        <v>0.50989486703772413</v>
      </c>
      <c r="H168" s="224">
        <v>9510</v>
      </c>
      <c r="I168" s="437">
        <f t="shared" si="7"/>
        <v>0.49010513296227581</v>
      </c>
      <c r="J168" s="225">
        <v>9414</v>
      </c>
      <c r="K168" s="435">
        <f t="shared" si="8"/>
        <v>0.42880568461328233</v>
      </c>
      <c r="L168" s="225">
        <v>12540</v>
      </c>
      <c r="M168" s="438">
        <f t="shared" si="8"/>
        <v>0.57119431538671772</v>
      </c>
      <c r="O168" s="298"/>
      <c r="P168" s="298"/>
      <c r="Q168" s="298"/>
    </row>
    <row r="169" spans="1:17">
      <c r="A169" s="223">
        <v>44743</v>
      </c>
      <c r="B169" s="224">
        <v>18604</v>
      </c>
      <c r="C169" s="435">
        <f t="shared" si="6"/>
        <v>0.44626751103435042</v>
      </c>
      <c r="D169" s="225">
        <v>23084</v>
      </c>
      <c r="E169" s="435">
        <f t="shared" si="6"/>
        <v>0.55373248896564964</v>
      </c>
      <c r="F169" s="225">
        <v>9633</v>
      </c>
      <c r="G169" s="437">
        <f t="shared" si="7"/>
        <v>0.4951680888249203</v>
      </c>
      <c r="H169" s="224">
        <v>9821</v>
      </c>
      <c r="I169" s="437">
        <f t="shared" si="7"/>
        <v>0.50483191117507964</v>
      </c>
      <c r="J169" s="225">
        <v>8971</v>
      </c>
      <c r="K169" s="435">
        <f t="shared" si="8"/>
        <v>0.40348115498785642</v>
      </c>
      <c r="L169" s="225">
        <v>13263</v>
      </c>
      <c r="M169" s="438">
        <f t="shared" si="8"/>
        <v>0.59651884501214358</v>
      </c>
      <c r="O169" s="298"/>
      <c r="P169" s="298"/>
      <c r="Q169" s="298"/>
    </row>
    <row r="170" spans="1:17">
      <c r="A170" s="223">
        <v>44774</v>
      </c>
      <c r="B170" s="224">
        <v>19793</v>
      </c>
      <c r="C170" s="435">
        <f t="shared" si="6"/>
        <v>0.45420749477935607</v>
      </c>
      <c r="D170" s="225">
        <v>23784</v>
      </c>
      <c r="E170" s="435">
        <f t="shared" si="6"/>
        <v>0.54579250522064393</v>
      </c>
      <c r="F170" s="225">
        <v>10028</v>
      </c>
      <c r="G170" s="437">
        <f t="shared" si="7"/>
        <v>0.49737129253050294</v>
      </c>
      <c r="H170" s="224">
        <v>10134</v>
      </c>
      <c r="I170" s="437">
        <f t="shared" si="7"/>
        <v>0.50262870746949706</v>
      </c>
      <c r="J170" s="225">
        <v>9765</v>
      </c>
      <c r="K170" s="435">
        <f t="shared" si="8"/>
        <v>0.4170403587443946</v>
      </c>
      <c r="L170" s="225">
        <v>13650</v>
      </c>
      <c r="M170" s="438">
        <f t="shared" si="8"/>
        <v>0.5829596412556054</v>
      </c>
      <c r="O170" s="298"/>
      <c r="P170" s="298"/>
      <c r="Q170" s="298"/>
    </row>
    <row r="171" spans="1:17">
      <c r="A171" s="223">
        <v>44805</v>
      </c>
      <c r="B171" s="224">
        <v>21101</v>
      </c>
      <c r="C171" s="435">
        <f t="shared" si="6"/>
        <v>0.47339256068560148</v>
      </c>
      <c r="D171" s="225">
        <v>23473</v>
      </c>
      <c r="E171" s="435">
        <f t="shared" si="6"/>
        <v>0.52660743931439857</v>
      </c>
      <c r="F171" s="225">
        <v>11025</v>
      </c>
      <c r="G171" s="437">
        <f t="shared" si="7"/>
        <v>0.51644182124789206</v>
      </c>
      <c r="H171" s="224">
        <v>10323</v>
      </c>
      <c r="I171" s="437">
        <f t="shared" si="7"/>
        <v>0.48355817875210794</v>
      </c>
      <c r="J171" s="225">
        <v>10076</v>
      </c>
      <c r="K171" s="435">
        <f t="shared" si="8"/>
        <v>0.43382416257642298</v>
      </c>
      <c r="L171" s="225">
        <v>13150</v>
      </c>
      <c r="M171" s="438">
        <f t="shared" si="8"/>
        <v>0.56617583742357702</v>
      </c>
      <c r="O171" s="298"/>
      <c r="P171" s="298"/>
      <c r="Q171" s="298"/>
    </row>
    <row r="172" spans="1:17">
      <c r="A172" s="223">
        <v>44835</v>
      </c>
      <c r="B172" s="224">
        <v>21076</v>
      </c>
      <c r="C172" s="435">
        <f t="shared" si="6"/>
        <v>0.47776216167203156</v>
      </c>
      <c r="D172" s="225">
        <v>23038</v>
      </c>
      <c r="E172" s="435">
        <f t="shared" si="6"/>
        <v>0.52223783832796844</v>
      </c>
      <c r="F172" s="333">
        <v>10887</v>
      </c>
      <c r="G172" s="437">
        <f t="shared" si="7"/>
        <v>0.51499526963103126</v>
      </c>
      <c r="H172" s="224">
        <v>10253</v>
      </c>
      <c r="I172" s="437">
        <f t="shared" si="7"/>
        <v>0.48500473036896879</v>
      </c>
      <c r="J172" s="225">
        <v>10189</v>
      </c>
      <c r="K172" s="435">
        <f t="shared" si="8"/>
        <v>0.44350134935144075</v>
      </c>
      <c r="L172" s="224">
        <v>12785</v>
      </c>
      <c r="M172" s="438">
        <f t="shared" si="8"/>
        <v>0.55649865064855919</v>
      </c>
      <c r="O172" s="298"/>
      <c r="P172" s="298"/>
      <c r="Q172" s="298"/>
    </row>
    <row r="173" spans="1:17">
      <c r="A173" s="223">
        <v>44866</v>
      </c>
      <c r="B173" s="224">
        <v>20342</v>
      </c>
      <c r="C173" s="435">
        <f t="shared" si="6"/>
        <v>0.47859025032938074</v>
      </c>
      <c r="D173" s="225">
        <v>22162</v>
      </c>
      <c r="E173" s="435">
        <f t="shared" si="6"/>
        <v>0.52140974967061926</v>
      </c>
      <c r="F173" s="333">
        <v>10534</v>
      </c>
      <c r="G173" s="437">
        <f t="shared" si="7"/>
        <v>0.51558905584650772</v>
      </c>
      <c r="H173" s="224">
        <v>9897</v>
      </c>
      <c r="I173" s="437">
        <f t="shared" si="7"/>
        <v>0.48441094415349223</v>
      </c>
      <c r="J173" s="225">
        <v>9808</v>
      </c>
      <c r="K173" s="435">
        <f t="shared" si="8"/>
        <v>0.44434376840483847</v>
      </c>
      <c r="L173" s="225">
        <v>12265</v>
      </c>
      <c r="M173" s="438">
        <f t="shared" si="8"/>
        <v>0.55565623159516153</v>
      </c>
      <c r="O173" s="298"/>
      <c r="P173" s="298"/>
      <c r="Q173" s="298"/>
    </row>
    <row r="174" spans="1:17" ht="15.75" thickBot="1">
      <c r="A174" s="223">
        <v>44896</v>
      </c>
      <c r="B174" s="227">
        <v>18082</v>
      </c>
      <c r="C174" s="436">
        <f t="shared" ref="C174" si="9">B174/($B174+$D174)</f>
        <v>0.46468955592105265</v>
      </c>
      <c r="D174" s="228">
        <v>20830</v>
      </c>
      <c r="E174" s="436">
        <f t="shared" ref="E174" si="10">D174/($B174+$D174)</f>
        <v>0.53531044407894735</v>
      </c>
      <c r="F174" s="228">
        <v>9462</v>
      </c>
      <c r="G174" s="436">
        <f t="shared" ref="G174" si="11">F174/($F174+$H174)</f>
        <v>0.50273630519101009</v>
      </c>
      <c r="H174" s="227">
        <v>9359</v>
      </c>
      <c r="I174" s="436">
        <f t="shared" ref="I174" si="12">H174/($F174+$H174)</f>
        <v>0.49726369480898996</v>
      </c>
      <c r="J174" s="228">
        <v>8620</v>
      </c>
      <c r="K174" s="436">
        <f t="shared" ref="K174" si="13">J174/($J174+$L174)</f>
        <v>0.42904783236274951</v>
      </c>
      <c r="L174" s="228">
        <v>11471</v>
      </c>
      <c r="M174" s="439">
        <f t="shared" ref="M174" si="14">L174/($J174+$L174)</f>
        <v>0.57095216763725054</v>
      </c>
      <c r="O174" s="298"/>
      <c r="P174" s="298"/>
      <c r="Q174" s="298"/>
    </row>
    <row r="175" spans="1:17" ht="15.75" thickTop="1">
      <c r="A175" s="223">
        <v>44927</v>
      </c>
      <c r="B175" s="224">
        <v>20140</v>
      </c>
      <c r="C175" s="435">
        <f t="shared" ref="C175" si="15">B175/($B175+$D175)</f>
        <v>0.46925604044828628</v>
      </c>
      <c r="D175" s="225">
        <v>22779</v>
      </c>
      <c r="E175" s="435">
        <f t="shared" ref="E175" si="16">D175/($B175+$D175)</f>
        <v>0.53074395955171372</v>
      </c>
      <c r="F175" s="333">
        <v>10689</v>
      </c>
      <c r="G175" s="437">
        <f t="shared" ref="G175" si="17">F175/($F175+$H175)</f>
        <v>0.50912121933793764</v>
      </c>
      <c r="H175" s="224">
        <v>10306</v>
      </c>
      <c r="I175" s="437">
        <f t="shared" ref="I175" si="18">H175/($F175+$H175)</f>
        <v>0.49087878066206242</v>
      </c>
      <c r="J175" s="225">
        <v>9451</v>
      </c>
      <c r="K175" s="435">
        <f t="shared" ref="K175" si="19">J175/($J175+$L175)</f>
        <v>0.43108009487319832</v>
      </c>
      <c r="L175" s="225">
        <v>12473</v>
      </c>
      <c r="M175" s="438">
        <f t="shared" ref="M175" si="20">L175/($J175+$L175)</f>
        <v>0.56891990512680168</v>
      </c>
      <c r="O175" s="298"/>
      <c r="P175" s="298"/>
      <c r="Q175" s="298"/>
    </row>
    <row r="176" spans="1:17">
      <c r="A176" s="223">
        <v>44958</v>
      </c>
      <c r="B176" s="224">
        <v>22142</v>
      </c>
      <c r="C176" s="435">
        <f t="shared" ref="C176" si="21">B176/($B176+$D176)</f>
        <v>0.48612452797049266</v>
      </c>
      <c r="D176" s="225">
        <v>23406</v>
      </c>
      <c r="E176" s="435">
        <f t="shared" ref="E176" si="22">D176/($B176+$D176)</f>
        <v>0.51387547202950734</v>
      </c>
      <c r="F176" s="333">
        <v>11721</v>
      </c>
      <c r="G176" s="437">
        <f t="shared" ref="G176" si="23">F176/($F176+$H176)</f>
        <v>0.52358616992763329</v>
      </c>
      <c r="H176" s="224">
        <v>10665</v>
      </c>
      <c r="I176" s="437">
        <f t="shared" ref="I176" si="24">H176/($F176+$H176)</f>
        <v>0.47641383007236665</v>
      </c>
      <c r="J176" s="225">
        <v>10421</v>
      </c>
      <c r="K176" s="435">
        <f t="shared" ref="K176" si="25">J176/($J176+$L176)</f>
        <v>0.44991796908729814</v>
      </c>
      <c r="L176" s="225">
        <v>12741</v>
      </c>
      <c r="M176" s="438">
        <f t="shared" ref="M176" si="26">L176/($J176+$L176)</f>
        <v>0.5500820309127018</v>
      </c>
      <c r="O176" s="298"/>
      <c r="P176" s="298"/>
      <c r="Q176" s="298"/>
    </row>
    <row r="177" spans="1:17">
      <c r="A177" s="223">
        <v>44986</v>
      </c>
      <c r="B177" s="224">
        <v>23162</v>
      </c>
      <c r="C177" s="435">
        <f t="shared" ref="C177" si="27">B177/($B177+$D177)</f>
        <v>0.49492510523729139</v>
      </c>
      <c r="D177" s="225">
        <v>23637</v>
      </c>
      <c r="E177" s="435">
        <f t="shared" ref="E177" si="28">D177/($B177+$D177)</f>
        <v>0.50507489476270861</v>
      </c>
      <c r="F177" s="333">
        <v>12166</v>
      </c>
      <c r="G177" s="437">
        <f t="shared" ref="G177" si="29">F177/($F177+$H177)</f>
        <v>0.53010893246187363</v>
      </c>
      <c r="H177" s="224">
        <v>10784</v>
      </c>
      <c r="I177" s="437">
        <f t="shared" ref="I177" si="30">H177/($F177+$H177)</f>
        <v>0.46989106753812637</v>
      </c>
      <c r="J177" s="225">
        <v>10996</v>
      </c>
      <c r="K177" s="435">
        <f t="shared" ref="K177" si="31">J177/($J177+$L177)</f>
        <v>0.46106755000209654</v>
      </c>
      <c r="L177" s="225">
        <v>12853</v>
      </c>
      <c r="M177" s="438">
        <f t="shared" ref="M177" si="32">L177/($J177+$L177)</f>
        <v>0.53893244999790346</v>
      </c>
      <c r="O177" s="298"/>
      <c r="P177" s="298"/>
      <c r="Q177" s="298"/>
    </row>
    <row r="178" spans="1:17">
      <c r="A178" s="223">
        <v>45017</v>
      </c>
      <c r="B178" s="224">
        <v>20952</v>
      </c>
      <c r="C178" s="435">
        <f t="shared" ref="C178" si="33">B178/($B178+$D178)</f>
        <v>0.4780287474332649</v>
      </c>
      <c r="D178" s="225">
        <v>22878</v>
      </c>
      <c r="E178" s="435">
        <f t="shared" ref="E178" si="34">D178/($B178+$D178)</f>
        <v>0.52197125256673516</v>
      </c>
      <c r="F178" s="333">
        <v>11172</v>
      </c>
      <c r="G178" s="437">
        <f t="shared" ref="G178" si="35">F178/($F178+$H178)</f>
        <v>0.51827797365002781</v>
      </c>
      <c r="H178" s="224">
        <v>10384</v>
      </c>
      <c r="I178" s="437">
        <f t="shared" ref="I178" si="36">H178/($F178+$H178)</f>
        <v>0.48172202634997219</v>
      </c>
      <c r="J178" s="225">
        <v>9780</v>
      </c>
      <c r="K178" s="435">
        <f t="shared" ref="K178" si="37">J178/($J178+$L178)</f>
        <v>0.43907695070485769</v>
      </c>
      <c r="L178" s="225">
        <v>12494</v>
      </c>
      <c r="M178" s="438">
        <f t="shared" ref="M178" si="38">L178/($J178+$L178)</f>
        <v>0.56092304929514236</v>
      </c>
      <c r="O178" s="298"/>
      <c r="P178" s="298"/>
      <c r="Q178" s="298"/>
    </row>
    <row r="179" spans="1:17">
      <c r="A179" s="223">
        <v>45047</v>
      </c>
      <c r="B179" s="224">
        <v>19735</v>
      </c>
      <c r="C179" s="435">
        <f t="shared" ref="C179" si="39">B179/($B179+$D179)</f>
        <v>0.47077767175572521</v>
      </c>
      <c r="D179" s="225">
        <v>22185</v>
      </c>
      <c r="E179" s="435">
        <f t="shared" ref="E179" si="40">D179/($B179+$D179)</f>
        <v>0.52922232824427484</v>
      </c>
      <c r="F179" s="333">
        <v>10337</v>
      </c>
      <c r="G179" s="437">
        <f t="shared" ref="G179" si="41">F179/($F179+$H179)</f>
        <v>0.51026754862276635</v>
      </c>
      <c r="H179" s="224">
        <v>9921</v>
      </c>
      <c r="I179" s="437">
        <f t="shared" ref="I179" si="42">H179/($F179+$H179)</f>
        <v>0.4897324513772337</v>
      </c>
      <c r="J179" s="225">
        <v>9398</v>
      </c>
      <c r="K179" s="435">
        <f t="shared" ref="K179" si="43">J179/($J179+$L179)</f>
        <v>0.43384729018557844</v>
      </c>
      <c r="L179" s="225">
        <v>12264</v>
      </c>
      <c r="M179" s="438">
        <f t="shared" ref="M179" si="44">L179/($J179+$L179)</f>
        <v>0.56615270981442156</v>
      </c>
      <c r="O179" s="298"/>
      <c r="P179" s="298"/>
      <c r="Q179" s="298"/>
    </row>
    <row r="180" spans="1:17">
      <c r="A180" s="223">
        <v>45078</v>
      </c>
      <c r="B180" s="224">
        <v>19758</v>
      </c>
      <c r="C180" s="435">
        <f t="shared" ref="C180" si="45">B180/($B180+$D180)</f>
        <v>0.47847144863660579</v>
      </c>
      <c r="D180" s="225">
        <v>21536</v>
      </c>
      <c r="E180" s="435">
        <f t="shared" ref="E180" si="46">D180/($B180+$D180)</f>
        <v>0.52152855136339415</v>
      </c>
      <c r="F180" s="333">
        <v>10384</v>
      </c>
      <c r="G180" s="437">
        <f t="shared" ref="G180" si="47">F180/($F180+$H180)</f>
        <v>0.5194597298649325</v>
      </c>
      <c r="H180" s="224">
        <v>9606</v>
      </c>
      <c r="I180" s="437">
        <f t="shared" ref="I180" si="48">H180/($F180+$H180)</f>
        <v>0.48054027013506756</v>
      </c>
      <c r="J180" s="225">
        <v>9374</v>
      </c>
      <c r="K180" s="435">
        <f t="shared" ref="K180" si="49">J180/($J180+$L180)</f>
        <v>0.44001126549004882</v>
      </c>
      <c r="L180" s="225">
        <v>11930</v>
      </c>
      <c r="M180" s="438">
        <f t="shared" ref="M180" si="50">L180/($J180+$L180)</f>
        <v>0.55998873450995124</v>
      </c>
      <c r="O180" s="298"/>
      <c r="P180" s="298"/>
      <c r="Q180" s="298"/>
    </row>
    <row r="181" spans="1:17">
      <c r="A181" s="223">
        <v>45108</v>
      </c>
      <c r="B181" s="224">
        <v>19660</v>
      </c>
      <c r="C181" s="435">
        <f t="shared" ref="C181" si="51">B181/($B181+$D181)</f>
        <v>0.47900981897034817</v>
      </c>
      <c r="D181" s="225">
        <v>21383</v>
      </c>
      <c r="E181" s="435">
        <f t="shared" ref="E181" si="52">D181/($B181+$D181)</f>
        <v>0.52099018102965178</v>
      </c>
      <c r="F181" s="333">
        <v>10327</v>
      </c>
      <c r="G181" s="437">
        <f t="shared" ref="G181" si="53">F181/($F181+$H181)</f>
        <v>0.51884043408360125</v>
      </c>
      <c r="H181" s="224">
        <v>9577</v>
      </c>
      <c r="I181" s="437">
        <f t="shared" ref="I181" si="54">H181/($F181+$H181)</f>
        <v>0.48115956591639869</v>
      </c>
      <c r="J181" s="225">
        <v>9333</v>
      </c>
      <c r="K181" s="435">
        <f t="shared" ref="K181" si="55">J181/($J181+$L181)</f>
        <v>0.44150622072945739</v>
      </c>
      <c r="L181" s="225">
        <v>11806</v>
      </c>
      <c r="M181" s="438">
        <f t="shared" ref="M181" si="56">L181/($J181+$L181)</f>
        <v>0.55849377927054256</v>
      </c>
      <c r="O181" s="298"/>
      <c r="P181" s="298"/>
      <c r="Q181" s="298"/>
    </row>
    <row r="182" spans="1:17">
      <c r="A182" s="223">
        <v>45139</v>
      </c>
      <c r="B182" s="224">
        <v>20598</v>
      </c>
      <c r="C182" s="435">
        <f t="shared" ref="C182" si="57">B182/($B182+$D182)</f>
        <v>0.47938000372370138</v>
      </c>
      <c r="D182" s="225">
        <v>22370</v>
      </c>
      <c r="E182" s="435">
        <f t="shared" ref="E182" si="58">D182/($B182+$D182)</f>
        <v>0.52061999627629862</v>
      </c>
      <c r="F182" s="333">
        <v>10760</v>
      </c>
      <c r="G182" s="437">
        <f t="shared" ref="G182" si="59">F182/($F182+$H182)</f>
        <v>0.51845427387491572</v>
      </c>
      <c r="H182" s="224">
        <v>9994</v>
      </c>
      <c r="I182" s="437">
        <f t="shared" ref="I182" si="60">H182/($F182+$H182)</f>
        <v>0.48154572612508434</v>
      </c>
      <c r="J182" s="225">
        <v>9838</v>
      </c>
      <c r="K182" s="435">
        <f t="shared" ref="K182" si="61">J182/($J182+$L182)</f>
        <v>0.4428738633294319</v>
      </c>
      <c r="L182" s="225">
        <v>12376</v>
      </c>
      <c r="M182" s="438">
        <f t="shared" ref="M182" si="62">L182/($J182+$L182)</f>
        <v>0.5571261366705681</v>
      </c>
      <c r="O182" s="298"/>
      <c r="P182" s="298"/>
      <c r="Q182" s="298"/>
    </row>
    <row r="183" spans="1:17">
      <c r="A183" s="223">
        <v>45170</v>
      </c>
      <c r="B183" s="224">
        <v>22491</v>
      </c>
      <c r="C183" s="435">
        <f t="shared" ref="C183" si="63">B183/($B183+$D183)</f>
        <v>0.50021128483419697</v>
      </c>
      <c r="D183" s="225">
        <v>22472</v>
      </c>
      <c r="E183" s="435">
        <f t="shared" ref="E183" si="64">D183/($B183+$D183)</f>
        <v>0.49978871516580298</v>
      </c>
      <c r="F183" s="333">
        <v>11843</v>
      </c>
      <c r="G183" s="437">
        <f t="shared" ref="G183" si="65">F183/($F183+$H183)</f>
        <v>0.5415675873422352</v>
      </c>
      <c r="H183" s="224">
        <v>10025</v>
      </c>
      <c r="I183" s="437">
        <f t="shared" ref="I183" si="66">H183/($F183+$H183)</f>
        <v>0.45843241265776474</v>
      </c>
      <c r="J183" s="225">
        <v>10648</v>
      </c>
      <c r="K183" s="435">
        <f t="shared" ref="K183" si="67">J183/($J183+$L183)</f>
        <v>0.46105217579562674</v>
      </c>
      <c r="L183" s="225">
        <v>12447</v>
      </c>
      <c r="M183" s="438">
        <f t="shared" ref="M183" si="68">L183/($J183+$L183)</f>
        <v>0.53894782420437326</v>
      </c>
      <c r="O183" s="298"/>
      <c r="P183" s="298"/>
      <c r="Q183" s="298"/>
    </row>
    <row r="184" spans="1:17">
      <c r="A184" s="223">
        <v>45200</v>
      </c>
      <c r="B184" s="224">
        <v>22527</v>
      </c>
      <c r="C184" s="435">
        <f t="shared" ref="C184" si="69">B184/($B184+$D184)</f>
        <v>0.49757034942792772</v>
      </c>
      <c r="D184" s="225">
        <v>22747</v>
      </c>
      <c r="E184" s="435">
        <f t="shared" ref="E184" si="70">D184/($B184+$D184)</f>
        <v>0.50242965057207223</v>
      </c>
      <c r="F184" s="333">
        <v>11879</v>
      </c>
      <c r="G184" s="437">
        <f t="shared" ref="G184" si="71">F184/($F184+$H184)</f>
        <v>0.53583833280707294</v>
      </c>
      <c r="H184" s="224">
        <v>10290</v>
      </c>
      <c r="I184" s="437">
        <f t="shared" ref="I184" si="72">H184/($F184+$H184)</f>
        <v>0.46416166719292706</v>
      </c>
      <c r="J184" s="225">
        <v>10648</v>
      </c>
      <c r="K184" s="435">
        <f t="shared" ref="K184" si="73">J184/($J184+$L184)</f>
        <v>0.46085262930101711</v>
      </c>
      <c r="L184" s="225">
        <v>12457</v>
      </c>
      <c r="M184" s="438">
        <f t="shared" ref="M184" si="74">L184/($J184+$L184)</f>
        <v>0.53914737069898289</v>
      </c>
      <c r="O184" s="298"/>
      <c r="P184" s="298"/>
      <c r="Q184" s="298"/>
    </row>
    <row r="185" spans="1:17">
      <c r="A185" s="223">
        <v>45231</v>
      </c>
      <c r="B185" s="224">
        <v>21536</v>
      </c>
      <c r="C185" s="435">
        <f t="shared" ref="C185" si="75">B185/($B185+$D185)</f>
        <v>0.49264554500743452</v>
      </c>
      <c r="D185" s="225">
        <v>22179</v>
      </c>
      <c r="E185" s="435">
        <f t="shared" ref="E185" si="76">D185/($B185+$D185)</f>
        <v>0.50735445499256548</v>
      </c>
      <c r="F185" s="333">
        <v>11402</v>
      </c>
      <c r="G185" s="437">
        <f t="shared" ref="G185" si="77">F185/($F185+$H185)</f>
        <v>0.530597049653311</v>
      </c>
      <c r="H185" s="224">
        <v>10087</v>
      </c>
      <c r="I185" s="437">
        <f t="shared" ref="I185" si="78">H185/($F185+$H185)</f>
        <v>0.469402950346689</v>
      </c>
      <c r="J185" s="225">
        <v>10134</v>
      </c>
      <c r="K185" s="435">
        <f t="shared" ref="K185" si="79">J185/($J185+$L185)</f>
        <v>0.45595248807702693</v>
      </c>
      <c r="L185" s="225">
        <v>12092</v>
      </c>
      <c r="M185" s="438">
        <f t="shared" ref="M185" si="80">L185/($J185+$L185)</f>
        <v>0.54404751192297307</v>
      </c>
      <c r="O185" s="298"/>
      <c r="P185" s="298"/>
      <c r="Q185" s="298"/>
    </row>
    <row r="186" spans="1:17" ht="15.75" thickBot="1">
      <c r="A186" s="226">
        <v>45261</v>
      </c>
      <c r="B186" s="227">
        <v>19592</v>
      </c>
      <c r="C186" s="436">
        <f t="shared" si="6"/>
        <v>0.4745549230955553</v>
      </c>
      <c r="D186" s="228">
        <v>21693</v>
      </c>
      <c r="E186" s="436">
        <f t="shared" si="6"/>
        <v>0.52544507690444475</v>
      </c>
      <c r="F186" s="334">
        <v>10411</v>
      </c>
      <c r="G186" s="436">
        <f t="shared" si="7"/>
        <v>0.50924476619056935</v>
      </c>
      <c r="H186" s="227">
        <v>10033</v>
      </c>
      <c r="I186" s="436">
        <f t="shared" si="7"/>
        <v>0.49075523380943065</v>
      </c>
      <c r="J186" s="228">
        <v>9181</v>
      </c>
      <c r="K186" s="436">
        <f t="shared" si="8"/>
        <v>0.44052588647377766</v>
      </c>
      <c r="L186" s="228">
        <v>11660</v>
      </c>
      <c r="M186" s="436">
        <f t="shared" si="8"/>
        <v>0.55947411352622234</v>
      </c>
      <c r="O186" s="298"/>
      <c r="P186" s="298"/>
      <c r="Q186" s="298"/>
    </row>
    <row r="187" spans="1:17" ht="15.75" thickTop="1"/>
    <row r="188" spans="1:17">
      <c r="B188" s="336"/>
      <c r="C188" s="337"/>
      <c r="D188" s="492">
        <f>B186+D186</f>
        <v>41285</v>
      </c>
      <c r="E188" s="337"/>
      <c r="F188" s="338"/>
      <c r="G188" s="337"/>
      <c r="H188" s="338"/>
      <c r="I188" s="337"/>
      <c r="J188" s="338"/>
      <c r="K188" s="337"/>
      <c r="L188" s="338"/>
      <c r="M188" s="337"/>
    </row>
    <row r="189" spans="1:17">
      <c r="B189" s="339"/>
      <c r="C189" s="340"/>
      <c r="D189" s="339"/>
      <c r="E189" s="340"/>
      <c r="F189" s="339"/>
      <c r="G189" s="340"/>
      <c r="H189" s="339"/>
      <c r="I189" s="340"/>
      <c r="J189" s="339"/>
      <c r="K189" s="340"/>
      <c r="L189" s="339"/>
      <c r="M189" s="341"/>
    </row>
    <row r="190" spans="1:17">
      <c r="B190" s="339"/>
      <c r="C190" s="340"/>
      <c r="D190" s="339"/>
      <c r="E190" s="340"/>
      <c r="F190" s="339"/>
      <c r="G190" s="340"/>
      <c r="H190" s="339"/>
      <c r="I190" s="340"/>
      <c r="J190" s="339"/>
      <c r="K190" s="340"/>
      <c r="L190" s="339"/>
      <c r="M190" s="341"/>
    </row>
    <row r="191" spans="1:17">
      <c r="B191" s="339"/>
      <c r="C191" s="340"/>
      <c r="D191" s="339"/>
      <c r="E191" s="340"/>
      <c r="F191" s="339"/>
      <c r="G191" s="340"/>
      <c r="H191" s="339"/>
      <c r="I191" s="340"/>
      <c r="J191" s="339"/>
      <c r="K191" s="340"/>
      <c r="L191" s="339"/>
      <c r="M191" s="341"/>
    </row>
    <row r="192" spans="1:17">
      <c r="B192" s="339"/>
      <c r="C192" s="340"/>
      <c r="D192" s="339"/>
      <c r="E192" s="340"/>
      <c r="F192" s="339"/>
      <c r="G192" s="340"/>
      <c r="H192" s="339"/>
      <c r="I192" s="340"/>
      <c r="J192" s="339"/>
      <c r="K192" s="340"/>
      <c r="L192" s="339"/>
      <c r="M192" s="341"/>
    </row>
    <row r="193" spans="2:13">
      <c r="B193" s="339"/>
      <c r="C193" s="340"/>
      <c r="D193" s="339"/>
      <c r="E193" s="340"/>
      <c r="F193" s="339"/>
      <c r="G193" s="340"/>
      <c r="H193" s="339"/>
      <c r="I193" s="340"/>
      <c r="J193" s="339"/>
      <c r="K193" s="340"/>
      <c r="L193" s="339"/>
      <c r="M193" s="341"/>
    </row>
    <row r="194" spans="2:13">
      <c r="B194" s="339"/>
      <c r="C194" s="340"/>
      <c r="D194" s="339"/>
      <c r="E194" s="340"/>
      <c r="F194" s="339"/>
      <c r="G194" s="340"/>
      <c r="H194" s="339"/>
      <c r="I194" s="340"/>
      <c r="J194" s="339"/>
      <c r="K194" s="340"/>
      <c r="L194" s="339"/>
      <c r="M194" s="341"/>
    </row>
    <row r="195" spans="2:13">
      <c r="B195" s="339"/>
      <c r="C195" s="340"/>
      <c r="D195" s="339"/>
      <c r="E195" s="340"/>
      <c r="F195" s="339"/>
      <c r="G195" s="340"/>
      <c r="H195" s="339"/>
      <c r="I195" s="340"/>
      <c r="J195" s="339"/>
      <c r="K195" s="340"/>
      <c r="L195" s="339"/>
      <c r="M195" s="341"/>
    </row>
    <row r="196" spans="2:13">
      <c r="B196" s="339"/>
      <c r="C196" s="340"/>
      <c r="D196" s="339"/>
      <c r="E196" s="340"/>
      <c r="F196" s="339"/>
      <c r="G196" s="340"/>
      <c r="H196" s="339"/>
      <c r="I196" s="340"/>
      <c r="J196" s="339"/>
      <c r="K196" s="340"/>
      <c r="L196" s="339"/>
      <c r="M196" s="341"/>
    </row>
    <row r="197" spans="2:13">
      <c r="B197" s="339"/>
      <c r="C197" s="340"/>
      <c r="D197" s="339"/>
      <c r="E197" s="340"/>
      <c r="F197" s="339"/>
      <c r="G197" s="340"/>
      <c r="H197" s="339"/>
      <c r="I197" s="340"/>
      <c r="J197" s="339"/>
      <c r="K197" s="340"/>
      <c r="L197" s="339"/>
      <c r="M197" s="341"/>
    </row>
    <row r="198" spans="2:13">
      <c r="B198" s="339"/>
      <c r="C198" s="340"/>
      <c r="D198" s="339"/>
      <c r="E198" s="340"/>
      <c r="F198" s="342"/>
      <c r="G198" s="340"/>
      <c r="H198" s="339"/>
      <c r="I198" s="340"/>
      <c r="J198" s="339"/>
      <c r="K198" s="340"/>
      <c r="L198" s="339"/>
      <c r="M198" s="341"/>
    </row>
    <row r="199" spans="2:13">
      <c r="B199" s="339"/>
      <c r="C199" s="340"/>
      <c r="D199" s="339"/>
      <c r="E199" s="340"/>
      <c r="F199" s="342"/>
      <c r="G199" s="340"/>
      <c r="H199" s="339"/>
      <c r="I199" s="340"/>
      <c r="J199" s="339"/>
      <c r="K199" s="340"/>
      <c r="L199" s="339"/>
      <c r="M199" s="341"/>
    </row>
    <row r="200" spans="2:13">
      <c r="B200" s="339"/>
      <c r="C200" s="343"/>
      <c r="D200" s="339"/>
      <c r="E200" s="343"/>
      <c r="F200" s="342"/>
      <c r="G200" s="343"/>
      <c r="H200" s="339"/>
      <c r="I200" s="343"/>
      <c r="J200" s="339"/>
      <c r="K200" s="343"/>
      <c r="L200" s="339"/>
      <c r="M200" s="343"/>
    </row>
    <row r="201" spans="2:13">
      <c r="B201" s="336"/>
    </row>
  </sheetData>
  <mergeCells count="12">
    <mergeCell ref="J5:K5"/>
    <mergeCell ref="L5:M5"/>
    <mergeCell ref="L1:M1"/>
    <mergeCell ref="A3:M3"/>
    <mergeCell ref="A4:A6"/>
    <mergeCell ref="B4:E4"/>
    <mergeCell ref="F4:I4"/>
    <mergeCell ref="J4:M4"/>
    <mergeCell ref="B5:C5"/>
    <mergeCell ref="D5:E5"/>
    <mergeCell ref="F5:G5"/>
    <mergeCell ref="H5:I5"/>
  </mergeCells>
  <hyperlinks>
    <hyperlink ref="L1" location="ÍNDICE!A1" display="VOLVER AL ÍNDICE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showGridLines="0" zoomScaleNormal="100" workbookViewId="0">
      <pane xSplit="27" ySplit="12" topLeftCell="AB76" activePane="bottomRight" state="frozen"/>
      <selection pane="topRight"/>
      <selection pane="bottomLeft"/>
      <selection pane="bottomRight" activeCell="M1" sqref="M1"/>
    </sheetView>
  </sheetViews>
  <sheetFormatPr baseColWidth="10" defaultColWidth="1.7109375" defaultRowHeight="12.75"/>
  <cols>
    <col min="1" max="1" width="9" style="46" customWidth="1"/>
    <col min="2" max="2" width="0.5703125" style="46" customWidth="1"/>
    <col min="3" max="8" width="5.42578125" style="46" customWidth="1"/>
    <col min="9" max="9" width="6.7109375" style="15" customWidth="1"/>
    <col min="10" max="10" width="6.140625" style="15" customWidth="1"/>
    <col min="11" max="11" width="6.42578125" style="15" customWidth="1"/>
    <col min="12" max="13" width="6.7109375" style="15" customWidth="1"/>
    <col min="14" max="14" width="7" style="15" customWidth="1"/>
    <col min="15" max="15" width="1.7109375" style="14"/>
    <col min="16" max="16384" width="1.7109375" style="15"/>
  </cols>
  <sheetData>
    <row r="1" spans="1:15" s="8" customFormat="1" ht="49.5" customHeight="1">
      <c r="A1" s="7"/>
      <c r="B1" s="7"/>
      <c r="C1" s="7"/>
      <c r="D1" s="7"/>
      <c r="E1" s="7"/>
      <c r="F1" s="7"/>
      <c r="G1" s="7"/>
      <c r="H1" s="7"/>
      <c r="L1" s="11" t="s">
        <v>1</v>
      </c>
      <c r="M1" s="12"/>
      <c r="N1" s="12"/>
    </row>
    <row r="2" spans="1:15" s="14" customFormat="1" ht="13.5" customHeight="1">
      <c r="A2" s="13"/>
      <c r="B2" s="13"/>
      <c r="C2" s="13"/>
      <c r="D2" s="13"/>
      <c r="E2" s="13"/>
      <c r="F2" s="13"/>
      <c r="G2" s="13"/>
      <c r="H2" s="13"/>
      <c r="L2" s="9"/>
      <c r="M2" s="9"/>
      <c r="N2" s="9"/>
    </row>
    <row r="3" spans="1:15" s="126" customFormat="1" ht="13.5" customHeight="1">
      <c r="A3" s="125" t="s">
        <v>255</v>
      </c>
      <c r="B3" s="125"/>
      <c r="C3" s="125"/>
      <c r="D3" s="125"/>
      <c r="E3" s="125"/>
      <c r="F3" s="125"/>
      <c r="G3" s="125"/>
      <c r="H3" s="125"/>
      <c r="L3" s="127"/>
      <c r="M3" s="127"/>
      <c r="N3" s="127"/>
    </row>
    <row r="4" spans="1:15" ht="27.75" customHeight="1" thickBot="1">
      <c r="A4" s="495" t="s">
        <v>89</v>
      </c>
      <c r="B4" s="496"/>
      <c r="C4" s="496"/>
      <c r="D4" s="496"/>
      <c r="E4" s="496"/>
      <c r="F4" s="496"/>
      <c r="G4" s="496"/>
      <c r="H4" s="496"/>
      <c r="I4" s="496"/>
      <c r="J4" s="496"/>
      <c r="K4" s="496"/>
      <c r="L4" s="496"/>
      <c r="M4" s="496"/>
      <c r="N4" s="496"/>
    </row>
    <row r="5" spans="1:15" ht="15" customHeight="1" thickTop="1">
      <c r="A5" s="501" t="s">
        <v>2</v>
      </c>
      <c r="B5" s="16"/>
      <c r="C5" s="503" t="s">
        <v>73</v>
      </c>
      <c r="D5" s="504"/>
      <c r="E5" s="505"/>
      <c r="F5" s="503" t="s">
        <v>74</v>
      </c>
      <c r="G5" s="504"/>
      <c r="H5" s="505"/>
      <c r="I5" s="503" t="s">
        <v>75</v>
      </c>
      <c r="J5" s="504"/>
      <c r="K5" s="505"/>
      <c r="L5" s="503" t="s">
        <v>76</v>
      </c>
      <c r="M5" s="504"/>
      <c r="N5" s="505"/>
    </row>
    <row r="6" spans="1:15" ht="13.5" customHeight="1">
      <c r="A6" s="502"/>
      <c r="B6" s="17"/>
      <c r="C6" s="18" t="s">
        <v>77</v>
      </c>
      <c r="D6" s="18" t="s">
        <v>78</v>
      </c>
      <c r="E6" s="18" t="s">
        <v>79</v>
      </c>
      <c r="F6" s="18" t="s">
        <v>77</v>
      </c>
      <c r="G6" s="19" t="s">
        <v>78</v>
      </c>
      <c r="H6" s="19" t="s">
        <v>79</v>
      </c>
      <c r="I6" s="22" t="s">
        <v>77</v>
      </c>
      <c r="J6" s="19" t="s">
        <v>78</v>
      </c>
      <c r="K6" s="20" t="s">
        <v>79</v>
      </c>
      <c r="L6" s="21" t="s">
        <v>77</v>
      </c>
      <c r="M6" s="18" t="s">
        <v>78</v>
      </c>
      <c r="N6" s="23" t="s">
        <v>79</v>
      </c>
    </row>
    <row r="7" spans="1:15" ht="6.75" customHeight="1">
      <c r="A7" s="24"/>
      <c r="B7" s="25"/>
      <c r="C7" s="26"/>
      <c r="D7" s="26"/>
      <c r="E7" s="26"/>
      <c r="F7" s="26"/>
      <c r="G7" s="27"/>
      <c r="H7" s="27"/>
      <c r="I7" s="28"/>
      <c r="J7" s="27"/>
      <c r="K7" s="27"/>
      <c r="L7" s="26"/>
      <c r="M7" s="26"/>
      <c r="N7" s="29"/>
    </row>
    <row r="8" spans="1:15" ht="11.45" customHeight="1">
      <c r="A8" s="30" t="s">
        <v>3</v>
      </c>
      <c r="B8" s="31"/>
      <c r="C8" s="32">
        <v>299.75545999999997</v>
      </c>
      <c r="D8" s="32">
        <v>156.68210999999997</v>
      </c>
      <c r="E8" s="32">
        <v>143.07335</v>
      </c>
      <c r="F8" s="32">
        <v>785.39454999999998</v>
      </c>
      <c r="G8" s="32">
        <v>405.56124999999986</v>
      </c>
      <c r="H8" s="33">
        <v>379.83329999999989</v>
      </c>
      <c r="I8" s="32">
        <v>2798.7836799999995</v>
      </c>
      <c r="J8" s="32">
        <v>1592.6764000000001</v>
      </c>
      <c r="K8" s="33">
        <v>1206.1072799999999</v>
      </c>
      <c r="L8" s="32">
        <v>2810.7662899999996</v>
      </c>
      <c r="M8" s="32">
        <v>1600.99242</v>
      </c>
      <c r="N8" s="34">
        <v>1209.77387</v>
      </c>
      <c r="O8" s="35"/>
    </row>
    <row r="9" spans="1:15" ht="11.45" customHeight="1">
      <c r="A9" s="36" t="s">
        <v>4</v>
      </c>
      <c r="B9" s="31"/>
      <c r="C9" s="37">
        <v>311.37783999999994</v>
      </c>
      <c r="D9" s="37">
        <v>168.11249999999995</v>
      </c>
      <c r="E9" s="37">
        <v>143.26534000000004</v>
      </c>
      <c r="F9" s="37">
        <v>801.30097999999975</v>
      </c>
      <c r="G9" s="37">
        <v>420.11584999999991</v>
      </c>
      <c r="H9" s="38">
        <v>381.18513000000019</v>
      </c>
      <c r="I9" s="37">
        <v>2820.9843400000009</v>
      </c>
      <c r="J9" s="37">
        <v>1621.9417899999994</v>
      </c>
      <c r="K9" s="38">
        <v>1199.0425499999997</v>
      </c>
      <c r="L9" s="37">
        <v>2833.969340000001</v>
      </c>
      <c r="M9" s="37">
        <v>1630.9411299999995</v>
      </c>
      <c r="N9" s="39">
        <v>1203.0282099999997</v>
      </c>
      <c r="O9" s="35"/>
    </row>
    <row r="10" spans="1:15" ht="11.45" customHeight="1">
      <c r="A10" s="30" t="s">
        <v>5</v>
      </c>
      <c r="B10" s="31"/>
      <c r="C10" s="32">
        <v>315.15857000000011</v>
      </c>
      <c r="D10" s="32">
        <v>168.13613000000004</v>
      </c>
      <c r="E10" s="32">
        <v>147.02243999999999</v>
      </c>
      <c r="F10" s="32">
        <v>812.25496999999882</v>
      </c>
      <c r="G10" s="32">
        <v>425.44291000000021</v>
      </c>
      <c r="H10" s="33">
        <v>386.81205999999992</v>
      </c>
      <c r="I10" s="32">
        <v>2848.5281399999976</v>
      </c>
      <c r="J10" s="32">
        <v>1634.5959299999993</v>
      </c>
      <c r="K10" s="33">
        <v>1213.9322099999999</v>
      </c>
      <c r="L10" s="32">
        <v>2859.1006199999974</v>
      </c>
      <c r="M10" s="32">
        <v>1641.5435199999993</v>
      </c>
      <c r="N10" s="34">
        <v>1217.5571</v>
      </c>
      <c r="O10" s="35"/>
    </row>
    <row r="11" spans="1:15" ht="11.45" customHeight="1">
      <c r="A11" s="36" t="s">
        <v>6</v>
      </c>
      <c r="B11" s="31"/>
      <c r="C11" s="37">
        <v>308.68327000000005</v>
      </c>
      <c r="D11" s="37">
        <v>162.69563999999997</v>
      </c>
      <c r="E11" s="37">
        <v>145.98763000000005</v>
      </c>
      <c r="F11" s="37">
        <v>803.91830999999991</v>
      </c>
      <c r="G11" s="37">
        <v>420.02856000000003</v>
      </c>
      <c r="H11" s="38">
        <v>383.88975000000005</v>
      </c>
      <c r="I11" s="37">
        <v>2871.8962900000006</v>
      </c>
      <c r="J11" s="37">
        <v>1638.0297399999999</v>
      </c>
      <c r="K11" s="38">
        <v>1233.86655</v>
      </c>
      <c r="L11" s="37">
        <v>2884.2082800000007</v>
      </c>
      <c r="M11" s="37">
        <v>1646.89156</v>
      </c>
      <c r="N11" s="39">
        <v>1237.31672</v>
      </c>
      <c r="O11" s="35"/>
    </row>
    <row r="12" spans="1:15" ht="11.45" customHeight="1">
      <c r="A12" s="30" t="s">
        <v>7</v>
      </c>
      <c r="B12" s="31"/>
      <c r="C12" s="32">
        <v>299.15226999999987</v>
      </c>
      <c r="D12" s="32">
        <v>162.81112999999993</v>
      </c>
      <c r="E12" s="32">
        <v>136.34113999999994</v>
      </c>
      <c r="F12" s="32">
        <v>794.31141999999977</v>
      </c>
      <c r="G12" s="32">
        <v>416.59586999999982</v>
      </c>
      <c r="H12" s="33">
        <v>377.71555000000001</v>
      </c>
      <c r="I12" s="32">
        <v>2902.1913699999996</v>
      </c>
      <c r="J12" s="32">
        <v>1641.96594</v>
      </c>
      <c r="K12" s="33">
        <v>1260.2254300000004</v>
      </c>
      <c r="L12" s="32">
        <v>2917.6500399999995</v>
      </c>
      <c r="M12" s="32">
        <v>1654.5252800000001</v>
      </c>
      <c r="N12" s="34">
        <v>1263.1247600000004</v>
      </c>
      <c r="O12" s="35"/>
    </row>
    <row r="13" spans="1:15" ht="11.45" customHeight="1">
      <c r="A13" s="36" t="s">
        <v>8</v>
      </c>
      <c r="B13" s="31"/>
      <c r="C13" s="37">
        <v>305.30318999999997</v>
      </c>
      <c r="D13" s="37">
        <v>161.12080999999998</v>
      </c>
      <c r="E13" s="37">
        <v>144.18238000000011</v>
      </c>
      <c r="F13" s="37">
        <v>795.00974000000065</v>
      </c>
      <c r="G13" s="37">
        <v>413.82499999999982</v>
      </c>
      <c r="H13" s="38">
        <v>381.18474000000015</v>
      </c>
      <c r="I13" s="37">
        <v>2944.8956300000004</v>
      </c>
      <c r="J13" s="37">
        <v>1660.6581900000001</v>
      </c>
      <c r="K13" s="38">
        <v>1284.2374400000003</v>
      </c>
      <c r="L13" s="37">
        <v>2959.5452500000006</v>
      </c>
      <c r="M13" s="37">
        <v>1671.0032200000001</v>
      </c>
      <c r="N13" s="39">
        <v>1288.5420300000003</v>
      </c>
      <c r="O13" s="35"/>
    </row>
    <row r="14" spans="1:15" ht="11.45" customHeight="1">
      <c r="A14" s="30" t="s">
        <v>9</v>
      </c>
      <c r="B14" s="31"/>
      <c r="C14" s="32">
        <v>295.65780999999998</v>
      </c>
      <c r="D14" s="32">
        <v>165.75371999999993</v>
      </c>
      <c r="E14" s="32">
        <v>129.90408999999997</v>
      </c>
      <c r="F14" s="32">
        <v>774.49589000000014</v>
      </c>
      <c r="G14" s="32">
        <v>415.92674999999974</v>
      </c>
      <c r="H14" s="33">
        <v>358.56913999999995</v>
      </c>
      <c r="I14" s="32">
        <v>2943.3029200000001</v>
      </c>
      <c r="J14" s="32">
        <v>1669.1209200000003</v>
      </c>
      <c r="K14" s="33">
        <v>1274.182</v>
      </c>
      <c r="L14" s="32">
        <v>2958.1107500000003</v>
      </c>
      <c r="M14" s="32">
        <v>1680.4239400000004</v>
      </c>
      <c r="N14" s="34">
        <v>1277.6868099999999</v>
      </c>
      <c r="O14" s="35"/>
    </row>
    <row r="15" spans="1:15" ht="11.45" customHeight="1">
      <c r="A15" s="36" t="s">
        <v>10</v>
      </c>
      <c r="B15" s="31"/>
      <c r="C15" s="37">
        <v>299.28299000000004</v>
      </c>
      <c r="D15" s="37">
        <v>162.40422000000004</v>
      </c>
      <c r="E15" s="37">
        <v>136.87877</v>
      </c>
      <c r="F15" s="37">
        <v>789.28726000000051</v>
      </c>
      <c r="G15" s="37">
        <v>413.22751</v>
      </c>
      <c r="H15" s="38">
        <v>376.05975000000012</v>
      </c>
      <c r="I15" s="37">
        <v>3009.9732200000026</v>
      </c>
      <c r="J15" s="37">
        <v>1681.9644699999999</v>
      </c>
      <c r="K15" s="38">
        <v>1328.0087500000006</v>
      </c>
      <c r="L15" s="37">
        <v>3020.8692200000028</v>
      </c>
      <c r="M15" s="37">
        <v>1688.6251699999998</v>
      </c>
      <c r="N15" s="39">
        <v>1332.2440500000007</v>
      </c>
      <c r="O15" s="35"/>
    </row>
    <row r="16" spans="1:15" ht="11.45" customHeight="1">
      <c r="A16" s="30" t="s">
        <v>80</v>
      </c>
      <c r="B16" s="31"/>
      <c r="C16" s="32">
        <v>325.80243000000019</v>
      </c>
      <c r="D16" s="32">
        <v>182.01836999999998</v>
      </c>
      <c r="E16" s="32">
        <v>143.78406000000007</v>
      </c>
      <c r="F16" s="32">
        <v>825.42282000000023</v>
      </c>
      <c r="G16" s="32">
        <v>438.25607999999988</v>
      </c>
      <c r="H16" s="33">
        <v>387.16674000000012</v>
      </c>
      <c r="I16" s="32">
        <v>3091.9989400000004</v>
      </c>
      <c r="J16" s="32">
        <v>1725.7354</v>
      </c>
      <c r="K16" s="33">
        <v>1366.2635399999999</v>
      </c>
      <c r="L16" s="32">
        <v>3104.7070900000003</v>
      </c>
      <c r="M16" s="32">
        <v>1733.90663</v>
      </c>
      <c r="N16" s="34">
        <v>1370.8004599999999</v>
      </c>
      <c r="O16" s="35"/>
    </row>
    <row r="17" spans="1:15" ht="11.45" customHeight="1">
      <c r="A17" s="36" t="s">
        <v>12</v>
      </c>
      <c r="B17" s="31"/>
      <c r="C17" s="37">
        <v>356.82791999999995</v>
      </c>
      <c r="D17" s="37">
        <v>183.91466000000003</v>
      </c>
      <c r="E17" s="37">
        <v>172.91326000000007</v>
      </c>
      <c r="F17" s="37">
        <v>854.46461999999917</v>
      </c>
      <c r="G17" s="37">
        <v>443.70828</v>
      </c>
      <c r="H17" s="38">
        <v>410.75634000000002</v>
      </c>
      <c r="I17" s="37">
        <v>3143.5928499999991</v>
      </c>
      <c r="J17" s="37">
        <v>1738.0563299999999</v>
      </c>
      <c r="K17" s="38">
        <v>1405.5365200000001</v>
      </c>
      <c r="L17" s="37">
        <v>3163.0853599999991</v>
      </c>
      <c r="M17" s="37">
        <v>1751.6313299999999</v>
      </c>
      <c r="N17" s="39">
        <v>1411.4540300000001</v>
      </c>
      <c r="O17" s="35"/>
    </row>
    <row r="18" spans="1:15" ht="11.45" customHeight="1">
      <c r="A18" s="30" t="s">
        <v>13</v>
      </c>
      <c r="B18" s="31"/>
      <c r="C18" s="32">
        <v>347.66901999999988</v>
      </c>
      <c r="D18" s="32">
        <v>183.68873000000008</v>
      </c>
      <c r="E18" s="32">
        <v>163.98028999999997</v>
      </c>
      <c r="F18" s="32">
        <v>829.33442000000025</v>
      </c>
      <c r="G18" s="32">
        <v>427.97224000000017</v>
      </c>
      <c r="H18" s="33">
        <v>401.36218000000008</v>
      </c>
      <c r="I18" s="32">
        <v>3105.6579300000017</v>
      </c>
      <c r="J18" s="32">
        <v>1710.7290499999992</v>
      </c>
      <c r="K18" s="33">
        <v>1394.9288799999997</v>
      </c>
      <c r="L18" s="32">
        <v>3128.6797800000018</v>
      </c>
      <c r="M18" s="32">
        <v>1726.8662199999992</v>
      </c>
      <c r="N18" s="34">
        <v>1401.8135599999996</v>
      </c>
      <c r="O18" s="35"/>
    </row>
    <row r="19" spans="1:15" ht="11.45" customHeight="1">
      <c r="A19" s="36" t="s">
        <v>14</v>
      </c>
      <c r="B19" s="31"/>
      <c r="C19" s="37">
        <v>334.84533000000005</v>
      </c>
      <c r="D19" s="37">
        <v>173.24428000000006</v>
      </c>
      <c r="E19" s="37">
        <v>161.60105000000004</v>
      </c>
      <c r="F19" s="37">
        <v>814.47292000000016</v>
      </c>
      <c r="G19" s="37">
        <v>421.83883000000003</v>
      </c>
      <c r="H19" s="38">
        <v>392.63409000000019</v>
      </c>
      <c r="I19" s="37">
        <v>3111.4959800000006</v>
      </c>
      <c r="J19" s="37">
        <v>1709.4841399999996</v>
      </c>
      <c r="K19" s="38">
        <v>1402.0118399999999</v>
      </c>
      <c r="L19" s="37">
        <v>3137.0115500000006</v>
      </c>
      <c r="M19" s="37">
        <v>1728.5628599999995</v>
      </c>
      <c r="N19" s="39">
        <v>1408.4486899999999</v>
      </c>
      <c r="O19" s="35"/>
    </row>
    <row r="20" spans="1:15" ht="11.45" customHeight="1">
      <c r="A20" s="30" t="s">
        <v>15</v>
      </c>
      <c r="B20" s="31"/>
      <c r="C20" s="32">
        <v>327.42054000000007</v>
      </c>
      <c r="D20" s="32">
        <v>161.44553000000002</v>
      </c>
      <c r="E20" s="32">
        <v>165.97501000000005</v>
      </c>
      <c r="F20" s="32">
        <v>813.44778000000088</v>
      </c>
      <c r="G20" s="32">
        <v>412.14024999999992</v>
      </c>
      <c r="H20" s="33">
        <v>401.30752999999993</v>
      </c>
      <c r="I20" s="32">
        <v>3159.7851000000001</v>
      </c>
      <c r="J20" s="32">
        <v>1723.4289899999997</v>
      </c>
      <c r="K20" s="33">
        <v>1436.3561099999997</v>
      </c>
      <c r="L20" s="32">
        <v>3181.7786700000001</v>
      </c>
      <c r="M20" s="32">
        <v>1738.1452499999996</v>
      </c>
      <c r="N20" s="34">
        <v>1443.6334199999997</v>
      </c>
      <c r="O20" s="35"/>
    </row>
    <row r="21" spans="1:15" ht="11.45" customHeight="1">
      <c r="A21" s="36" t="s">
        <v>16</v>
      </c>
      <c r="B21" s="31"/>
      <c r="C21" s="37">
        <v>337.07456999999988</v>
      </c>
      <c r="D21" s="37">
        <v>170.92752000000007</v>
      </c>
      <c r="E21" s="37">
        <v>166.14704999999995</v>
      </c>
      <c r="F21" s="37">
        <v>813.69593000000032</v>
      </c>
      <c r="G21" s="37">
        <v>419.95794000000018</v>
      </c>
      <c r="H21" s="38">
        <v>393.73798999999985</v>
      </c>
      <c r="I21" s="37">
        <v>3194.190450000001</v>
      </c>
      <c r="J21" s="37">
        <v>1743.8678899999995</v>
      </c>
      <c r="K21" s="38">
        <v>1450.3225599999996</v>
      </c>
      <c r="L21" s="37">
        <v>3220.8787100000009</v>
      </c>
      <c r="M21" s="37">
        <v>1763.9851399999995</v>
      </c>
      <c r="N21" s="39">
        <v>1456.8935699999995</v>
      </c>
      <c r="O21" s="35"/>
    </row>
    <row r="22" spans="1:15" ht="11.45" customHeight="1">
      <c r="A22" s="30" t="s">
        <v>17</v>
      </c>
      <c r="B22" s="31"/>
      <c r="C22" s="32">
        <v>348.86932000000002</v>
      </c>
      <c r="D22" s="32">
        <v>176.77820000000008</v>
      </c>
      <c r="E22" s="32">
        <v>172.09111999999996</v>
      </c>
      <c r="F22" s="32">
        <v>818.15386999999964</v>
      </c>
      <c r="G22" s="32">
        <v>422.44323000000009</v>
      </c>
      <c r="H22" s="33">
        <v>395.71063999999996</v>
      </c>
      <c r="I22" s="32">
        <v>3181.8714199999999</v>
      </c>
      <c r="J22" s="32">
        <v>1756.1219799999999</v>
      </c>
      <c r="K22" s="33">
        <v>1425.74944</v>
      </c>
      <c r="L22" s="32">
        <v>3208.4441499999998</v>
      </c>
      <c r="M22" s="32">
        <v>1776.7095999999999</v>
      </c>
      <c r="N22" s="34">
        <v>1431.7345500000001</v>
      </c>
      <c r="O22" s="35"/>
    </row>
    <row r="23" spans="1:15" ht="11.45" customHeight="1">
      <c r="A23" s="36" t="s">
        <v>18</v>
      </c>
      <c r="B23" s="31"/>
      <c r="C23" s="37">
        <v>358.17640000000006</v>
      </c>
      <c r="D23" s="37">
        <v>185.63782999999987</v>
      </c>
      <c r="E23" s="37">
        <v>172.53856999999996</v>
      </c>
      <c r="F23" s="37">
        <v>830.52729999999997</v>
      </c>
      <c r="G23" s="37">
        <v>429.34944999999988</v>
      </c>
      <c r="H23" s="38">
        <v>401.17784999999992</v>
      </c>
      <c r="I23" s="37">
        <v>3272.4147999999982</v>
      </c>
      <c r="J23" s="37">
        <v>1780.7003999999999</v>
      </c>
      <c r="K23" s="38">
        <v>1491.7143999999998</v>
      </c>
      <c r="L23" s="37">
        <v>3298.2697199999984</v>
      </c>
      <c r="M23" s="37">
        <v>1800.1408099999999</v>
      </c>
      <c r="N23" s="39">
        <v>1498.1289099999999</v>
      </c>
      <c r="O23" s="35"/>
    </row>
    <row r="24" spans="1:15" ht="11.45" customHeight="1">
      <c r="A24" s="30" t="s">
        <v>19</v>
      </c>
      <c r="B24" s="31"/>
      <c r="C24" s="32">
        <v>350.70887999999979</v>
      </c>
      <c r="D24" s="32">
        <v>185.50644999999997</v>
      </c>
      <c r="E24" s="32">
        <v>165.20243000000005</v>
      </c>
      <c r="F24" s="32">
        <v>819.72496000000069</v>
      </c>
      <c r="G24" s="32">
        <v>423.41395999999969</v>
      </c>
      <c r="H24" s="33">
        <v>396.31100000000026</v>
      </c>
      <c r="I24" s="32">
        <v>3281.8661000000006</v>
      </c>
      <c r="J24" s="32">
        <v>1788.49666</v>
      </c>
      <c r="K24" s="33">
        <v>1493.3694400000004</v>
      </c>
      <c r="L24" s="32">
        <v>3307.9305900000008</v>
      </c>
      <c r="M24" s="32">
        <v>1806.7044900000001</v>
      </c>
      <c r="N24" s="34">
        <v>1501.2261000000003</v>
      </c>
      <c r="O24" s="40"/>
    </row>
    <row r="25" spans="1:15" ht="11.45" customHeight="1">
      <c r="A25" s="36" t="s">
        <v>20</v>
      </c>
      <c r="B25" s="31"/>
      <c r="C25" s="37">
        <v>342.34250000000014</v>
      </c>
      <c r="D25" s="37">
        <v>184.08348999999993</v>
      </c>
      <c r="E25" s="37">
        <v>158.25900999999999</v>
      </c>
      <c r="F25" s="37">
        <v>812.19528000000048</v>
      </c>
      <c r="G25" s="37">
        <v>427.29243999999994</v>
      </c>
      <c r="H25" s="38">
        <v>384.90283999999997</v>
      </c>
      <c r="I25" s="37">
        <v>3290.7856799999986</v>
      </c>
      <c r="J25" s="37">
        <v>1810.9713699999998</v>
      </c>
      <c r="K25" s="38">
        <v>1479.81431</v>
      </c>
      <c r="L25" s="37">
        <v>3314.8030299999987</v>
      </c>
      <c r="M25" s="37">
        <v>1829.3122299999998</v>
      </c>
      <c r="N25" s="39">
        <v>1485.4908</v>
      </c>
      <c r="O25" s="40"/>
    </row>
    <row r="26" spans="1:15" ht="11.45" customHeight="1">
      <c r="A26" s="30" t="s">
        <v>21</v>
      </c>
      <c r="B26" s="31"/>
      <c r="C26" s="32">
        <v>353.86833000000013</v>
      </c>
      <c r="D26" s="32">
        <v>174.90300000000008</v>
      </c>
      <c r="E26" s="32">
        <v>178.96533000000005</v>
      </c>
      <c r="F26" s="32">
        <v>835.80514999999946</v>
      </c>
      <c r="G26" s="32">
        <v>423.54323999999997</v>
      </c>
      <c r="H26" s="33">
        <v>412.26191000000023</v>
      </c>
      <c r="I26" s="32">
        <v>3326.7846200000008</v>
      </c>
      <c r="J26" s="32">
        <v>1810.7714299999993</v>
      </c>
      <c r="K26" s="33">
        <v>1516.0131899999997</v>
      </c>
      <c r="L26" s="32">
        <v>3351.8656200000009</v>
      </c>
      <c r="M26" s="32">
        <v>1829.9507499999993</v>
      </c>
      <c r="N26" s="34">
        <v>1521.9148699999996</v>
      </c>
      <c r="O26" s="40"/>
    </row>
    <row r="27" spans="1:15" ht="11.45" customHeight="1">
      <c r="A27" s="36" t="s">
        <v>22</v>
      </c>
      <c r="B27" s="31"/>
      <c r="C27" s="37">
        <v>323.78756999999996</v>
      </c>
      <c r="D27" s="37">
        <v>167.27121000000008</v>
      </c>
      <c r="E27" s="37">
        <v>156.51635999999996</v>
      </c>
      <c r="F27" s="37">
        <v>803.43269000000055</v>
      </c>
      <c r="G27" s="37">
        <v>413.54878999999994</v>
      </c>
      <c r="H27" s="38">
        <v>389.88389999999998</v>
      </c>
      <c r="I27" s="37">
        <v>3336.9595699999995</v>
      </c>
      <c r="J27" s="37">
        <v>1811.4471099999998</v>
      </c>
      <c r="K27" s="38">
        <v>1525.5124600000001</v>
      </c>
      <c r="L27" s="37">
        <v>3365.2977399999995</v>
      </c>
      <c r="M27" s="37">
        <v>1828.1073799999999</v>
      </c>
      <c r="N27" s="39">
        <v>1537.1903600000001</v>
      </c>
      <c r="O27" s="40"/>
    </row>
    <row r="28" spans="1:15" ht="11.45" customHeight="1">
      <c r="A28" s="30" t="s">
        <v>23</v>
      </c>
      <c r="B28" s="31"/>
      <c r="C28" s="32">
        <v>329.65341999999998</v>
      </c>
      <c r="D28" s="32">
        <v>171.04688000000013</v>
      </c>
      <c r="E28" s="32">
        <v>158.60654000000005</v>
      </c>
      <c r="F28" s="32">
        <v>803.99344000000019</v>
      </c>
      <c r="G28" s="32">
        <v>413.49629999999979</v>
      </c>
      <c r="H28" s="33">
        <v>390.49714000000006</v>
      </c>
      <c r="I28" s="32">
        <v>3347.6186500000008</v>
      </c>
      <c r="J28" s="32">
        <v>1818.8948</v>
      </c>
      <c r="K28" s="33">
        <v>1528.7238499999983</v>
      </c>
      <c r="L28" s="32">
        <v>3375.5737100000015</v>
      </c>
      <c r="M28" s="32">
        <v>1834.7272700000003</v>
      </c>
      <c r="N28" s="34">
        <v>1540.8464399999987</v>
      </c>
      <c r="O28" s="40"/>
    </row>
    <row r="29" spans="1:15" ht="11.45" customHeight="1">
      <c r="A29" s="36" t="s">
        <v>24</v>
      </c>
      <c r="B29" s="31"/>
      <c r="C29" s="37">
        <v>334.37096999999983</v>
      </c>
      <c r="D29" s="37">
        <v>172.74600000000004</v>
      </c>
      <c r="E29" s="37">
        <v>161.62496999999996</v>
      </c>
      <c r="F29" s="37">
        <v>812.41960999999935</v>
      </c>
      <c r="G29" s="37">
        <v>416.43969999999985</v>
      </c>
      <c r="H29" s="38">
        <v>395.97991000000013</v>
      </c>
      <c r="I29" s="37">
        <v>3396.4986299999937</v>
      </c>
      <c r="J29" s="37">
        <v>1840.0276699999986</v>
      </c>
      <c r="K29" s="38">
        <v>1556.4709600000019</v>
      </c>
      <c r="L29" s="37">
        <v>3425.7606499999943</v>
      </c>
      <c r="M29" s="37">
        <v>1857.2112599999987</v>
      </c>
      <c r="N29" s="39">
        <v>1568.5493900000031</v>
      </c>
      <c r="O29" s="40"/>
    </row>
    <row r="30" spans="1:15" ht="11.45" customHeight="1">
      <c r="A30" s="30" t="s">
        <v>25</v>
      </c>
      <c r="B30" s="31"/>
      <c r="C30" s="32">
        <v>338.95002999999986</v>
      </c>
      <c r="D30" s="32">
        <v>180.89777000000018</v>
      </c>
      <c r="E30" s="32">
        <v>158.0522599999999</v>
      </c>
      <c r="F30" s="32">
        <v>814.3975199999976</v>
      </c>
      <c r="G30" s="32">
        <v>425.07360999999958</v>
      </c>
      <c r="H30" s="33">
        <v>389.32390999999978</v>
      </c>
      <c r="I30" s="32">
        <v>3405.8730899999878</v>
      </c>
      <c r="J30" s="32">
        <v>1861.0257500000016</v>
      </c>
      <c r="K30" s="33">
        <v>1544.8473400000012</v>
      </c>
      <c r="L30" s="32">
        <v>3436.6374799999912</v>
      </c>
      <c r="M30" s="32">
        <v>1879.6912200000013</v>
      </c>
      <c r="N30" s="34">
        <v>1556.9462600000008</v>
      </c>
      <c r="O30" s="40"/>
    </row>
    <row r="31" spans="1:15" ht="11.45" customHeight="1">
      <c r="A31" s="41" t="s">
        <v>26</v>
      </c>
      <c r="B31" s="31"/>
      <c r="C31" s="37">
        <v>322.56112000000002</v>
      </c>
      <c r="D31" s="37">
        <v>173.41174000000009</v>
      </c>
      <c r="E31" s="37">
        <v>149.14937999999998</v>
      </c>
      <c r="F31" s="37">
        <v>797.42996999999968</v>
      </c>
      <c r="G31" s="37">
        <v>411.24682999999999</v>
      </c>
      <c r="H31" s="38">
        <v>386.18314000000038</v>
      </c>
      <c r="I31" s="37">
        <v>3435.750360000005</v>
      </c>
      <c r="J31" s="37">
        <v>1835.9791</v>
      </c>
      <c r="K31" s="38">
        <v>1599.7712599999986</v>
      </c>
      <c r="L31" s="37">
        <v>3468.9013800000071</v>
      </c>
      <c r="M31" s="37">
        <v>1857.8272200000008</v>
      </c>
      <c r="N31" s="39">
        <v>1611.074159999999</v>
      </c>
      <c r="O31" s="40"/>
    </row>
    <row r="32" spans="1:15" ht="11.45" customHeight="1">
      <c r="A32" s="30" t="s">
        <v>27</v>
      </c>
      <c r="B32" s="31"/>
      <c r="C32" s="32">
        <v>311.59337999999997</v>
      </c>
      <c r="D32" s="32">
        <v>164.49397999999999</v>
      </c>
      <c r="E32" s="32">
        <v>147.09939999999992</v>
      </c>
      <c r="F32" s="32">
        <v>780.45987000000071</v>
      </c>
      <c r="G32" s="32">
        <v>407.09124999999995</v>
      </c>
      <c r="H32" s="33">
        <v>373.36861999999951</v>
      </c>
      <c r="I32" s="32">
        <v>3454.3010300000151</v>
      </c>
      <c r="J32" s="32">
        <v>1846.2879399999993</v>
      </c>
      <c r="K32" s="33">
        <v>1608.0130900000001</v>
      </c>
      <c r="L32" s="32">
        <v>3481.8103800000149</v>
      </c>
      <c r="M32" s="32">
        <v>1864.5416199999991</v>
      </c>
      <c r="N32" s="34">
        <v>1617.2687599999997</v>
      </c>
      <c r="O32" s="40"/>
    </row>
    <row r="33" spans="1:15" ht="11.45" customHeight="1">
      <c r="A33" s="36" t="s">
        <v>28</v>
      </c>
      <c r="B33" s="31"/>
      <c r="C33" s="37">
        <v>303.85278999999997</v>
      </c>
      <c r="D33" s="37">
        <v>158.69390999999993</v>
      </c>
      <c r="E33" s="37">
        <v>145.15888000000004</v>
      </c>
      <c r="F33" s="37">
        <v>766.63413999999909</v>
      </c>
      <c r="G33" s="37">
        <v>396.06168000000031</v>
      </c>
      <c r="H33" s="38">
        <v>370.57246000000026</v>
      </c>
      <c r="I33" s="37">
        <v>3456.1624899999897</v>
      </c>
      <c r="J33" s="37">
        <v>1855.1278299999999</v>
      </c>
      <c r="K33" s="38">
        <v>1601.0346599999998</v>
      </c>
      <c r="L33" s="37">
        <v>3481.368039999988</v>
      </c>
      <c r="M33" s="37">
        <v>1872.0380199999991</v>
      </c>
      <c r="N33" s="39">
        <v>1609.3300200000001</v>
      </c>
      <c r="O33" s="40"/>
    </row>
    <row r="34" spans="1:15" ht="11.45" customHeight="1">
      <c r="A34" s="30" t="s">
        <v>29</v>
      </c>
      <c r="B34" s="31"/>
      <c r="C34" s="32">
        <v>307.0984400000001</v>
      </c>
      <c r="D34" s="32">
        <v>161.19116000000011</v>
      </c>
      <c r="E34" s="32">
        <v>145.90727999999996</v>
      </c>
      <c r="F34" s="32">
        <v>750.9701100000002</v>
      </c>
      <c r="G34" s="32">
        <v>384.9877399999998</v>
      </c>
      <c r="H34" s="33">
        <v>365.98237000000046</v>
      </c>
      <c r="I34" s="32">
        <v>3419.3205499999935</v>
      </c>
      <c r="J34" s="32">
        <v>1819.3423299999993</v>
      </c>
      <c r="K34" s="33">
        <v>1599.9782200000041</v>
      </c>
      <c r="L34" s="32">
        <v>3448.5251399999934</v>
      </c>
      <c r="M34" s="32">
        <v>1838.7326899999987</v>
      </c>
      <c r="N34" s="34">
        <v>1609.7924500000042</v>
      </c>
      <c r="O34" s="40"/>
    </row>
    <row r="35" spans="1:15" ht="11.45" customHeight="1">
      <c r="A35" s="41" t="s">
        <v>30</v>
      </c>
      <c r="B35" s="31"/>
      <c r="C35" s="37">
        <v>289.11275999999992</v>
      </c>
      <c r="D35" s="37">
        <v>158.60322999999997</v>
      </c>
      <c r="E35" s="37">
        <v>130.50953000000007</v>
      </c>
      <c r="F35" s="37">
        <v>740.76733000000013</v>
      </c>
      <c r="G35" s="37">
        <v>386.1230699999997</v>
      </c>
      <c r="H35" s="38">
        <v>354.64425999999929</v>
      </c>
      <c r="I35" s="37">
        <v>3438.7776300000014</v>
      </c>
      <c r="J35" s="37">
        <v>1833.4170699999988</v>
      </c>
      <c r="K35" s="38">
        <v>1605.360559999998</v>
      </c>
      <c r="L35" s="37">
        <v>3465.976709999999</v>
      </c>
      <c r="M35" s="37">
        <v>1852.4469699999991</v>
      </c>
      <c r="N35" s="39">
        <v>1613.5297399999984</v>
      </c>
      <c r="O35" s="40"/>
    </row>
    <row r="36" spans="1:15" ht="11.45" customHeight="1">
      <c r="A36" s="30" t="s">
        <v>81</v>
      </c>
      <c r="B36" s="31"/>
      <c r="C36" s="32">
        <v>281.07036000000005</v>
      </c>
      <c r="D36" s="32">
        <v>147.63322000000008</v>
      </c>
      <c r="E36" s="32">
        <v>133.43713999999997</v>
      </c>
      <c r="F36" s="32">
        <v>726.36295000000064</v>
      </c>
      <c r="G36" s="32">
        <v>367.01060000000007</v>
      </c>
      <c r="H36" s="33">
        <v>359.3523499999996</v>
      </c>
      <c r="I36" s="32">
        <v>3461.6122800000112</v>
      </c>
      <c r="J36" s="32">
        <v>1824.1184499999979</v>
      </c>
      <c r="K36" s="33">
        <v>1637.4938300000019</v>
      </c>
      <c r="L36" s="32">
        <v>3483.6457800000089</v>
      </c>
      <c r="M36" s="32">
        <v>1837.3801499999981</v>
      </c>
      <c r="N36" s="34">
        <v>1646.2656300000019</v>
      </c>
      <c r="O36" s="40"/>
    </row>
    <row r="37" spans="1:15" ht="11.45" customHeight="1">
      <c r="A37" s="36" t="s">
        <v>31</v>
      </c>
      <c r="B37" s="31"/>
      <c r="C37" s="37">
        <v>281.83935000000002</v>
      </c>
      <c r="D37" s="37">
        <v>152.90897999999999</v>
      </c>
      <c r="E37" s="37">
        <v>128.93037000000004</v>
      </c>
      <c r="F37" s="37">
        <v>716.46918999999957</v>
      </c>
      <c r="G37" s="37">
        <v>367.54170000000011</v>
      </c>
      <c r="H37" s="38">
        <v>348.92749000000015</v>
      </c>
      <c r="I37" s="37">
        <v>3478.8880399999875</v>
      </c>
      <c r="J37" s="37">
        <v>1845.7906599999956</v>
      </c>
      <c r="K37" s="38">
        <v>1633.0973800000013</v>
      </c>
      <c r="L37" s="37">
        <v>3502.176149999988</v>
      </c>
      <c r="M37" s="37">
        <v>1861.3886499999962</v>
      </c>
      <c r="N37" s="39">
        <v>1640.787500000001</v>
      </c>
      <c r="O37" s="40"/>
    </row>
    <row r="38" spans="1:15" ht="11.45" customHeight="1">
      <c r="A38" s="30" t="s">
        <v>32</v>
      </c>
      <c r="B38" s="31"/>
      <c r="C38" s="32">
        <v>285.41438000000016</v>
      </c>
      <c r="D38" s="32">
        <v>144.34823000000003</v>
      </c>
      <c r="E38" s="32">
        <v>141.06615000000002</v>
      </c>
      <c r="F38" s="32">
        <v>717.12138000000027</v>
      </c>
      <c r="G38" s="32">
        <v>354.53545000000003</v>
      </c>
      <c r="H38" s="33">
        <v>362.58593000000002</v>
      </c>
      <c r="I38" s="32">
        <v>3456.9358699999912</v>
      </c>
      <c r="J38" s="32">
        <v>1814.1275799999974</v>
      </c>
      <c r="K38" s="33">
        <v>1642.8082900000013</v>
      </c>
      <c r="L38" s="32">
        <v>3481.9380399999918</v>
      </c>
      <c r="M38" s="32">
        <v>1831.898779999997</v>
      </c>
      <c r="N38" s="34">
        <v>1650.0392600000014</v>
      </c>
      <c r="O38" s="40"/>
    </row>
    <row r="39" spans="1:15" ht="11.45" customHeight="1">
      <c r="A39" s="41" t="s">
        <v>33</v>
      </c>
      <c r="B39" s="31"/>
      <c r="C39" s="37">
        <v>268.56409000000002</v>
      </c>
      <c r="D39" s="37">
        <v>139.35466000000005</v>
      </c>
      <c r="E39" s="37">
        <v>129.20942999999991</v>
      </c>
      <c r="F39" s="37">
        <v>692.70637000000102</v>
      </c>
      <c r="G39" s="37">
        <v>349.02627000000007</v>
      </c>
      <c r="H39" s="38">
        <v>343.68009999999998</v>
      </c>
      <c r="I39" s="37">
        <v>3479.3933399999955</v>
      </c>
      <c r="J39" s="37">
        <v>1825.1245400000025</v>
      </c>
      <c r="K39" s="38">
        <v>1654.2688000000023</v>
      </c>
      <c r="L39" s="37">
        <v>3508.5547099999972</v>
      </c>
      <c r="M39" s="37">
        <v>1840.8210700000022</v>
      </c>
      <c r="N39" s="39">
        <v>1667.7336400000024</v>
      </c>
    </row>
    <row r="40" spans="1:15" ht="11.45" customHeight="1">
      <c r="A40" s="30" t="s">
        <v>82</v>
      </c>
      <c r="B40" s="31"/>
      <c r="C40" s="32">
        <v>251.08678999999995</v>
      </c>
      <c r="D40" s="32">
        <v>129.35083999999992</v>
      </c>
      <c r="E40" s="32">
        <v>121.73595</v>
      </c>
      <c r="F40" s="32">
        <v>659.0456800000004</v>
      </c>
      <c r="G40" s="32">
        <v>331.29579999999987</v>
      </c>
      <c r="H40" s="33">
        <v>327.74988000000013</v>
      </c>
      <c r="I40" s="32">
        <v>3430.7743500000006</v>
      </c>
      <c r="J40" s="32">
        <v>1803.2673300000008</v>
      </c>
      <c r="K40" s="33">
        <v>1627.5070200000007</v>
      </c>
      <c r="L40" s="32">
        <v>3454.7735500000008</v>
      </c>
      <c r="M40" s="32">
        <v>1816.6363800000008</v>
      </c>
      <c r="N40" s="34">
        <v>1638.1371700000007</v>
      </c>
    </row>
    <row r="41" spans="1:15" ht="11.45" customHeight="1">
      <c r="A41" s="36" t="s">
        <v>34</v>
      </c>
      <c r="B41" s="31"/>
      <c r="C41" s="37">
        <v>255.13262000000014</v>
      </c>
      <c r="D41" s="37">
        <v>129.82934999999998</v>
      </c>
      <c r="E41" s="37">
        <v>125.30326999999997</v>
      </c>
      <c r="F41" s="37">
        <v>670.80389999999966</v>
      </c>
      <c r="G41" s="37">
        <v>337.7626600000001</v>
      </c>
      <c r="H41" s="38">
        <v>333.04123999999985</v>
      </c>
      <c r="I41" s="37">
        <v>3462.4524199999992</v>
      </c>
      <c r="J41" s="37">
        <v>1815.2974099999997</v>
      </c>
      <c r="K41" s="38">
        <v>1647.1550099999997</v>
      </c>
      <c r="L41" s="37">
        <v>3484.0721799999992</v>
      </c>
      <c r="M41" s="37">
        <v>1828.8528899999997</v>
      </c>
      <c r="N41" s="39">
        <v>1655.2192899999998</v>
      </c>
    </row>
    <row r="42" spans="1:15" ht="11.45" customHeight="1">
      <c r="A42" s="30" t="s">
        <v>35</v>
      </c>
      <c r="B42" s="31"/>
      <c r="C42" s="32">
        <v>254.26933999999983</v>
      </c>
      <c r="D42" s="32">
        <v>131.31364000000002</v>
      </c>
      <c r="E42" s="32">
        <v>122.95570000000001</v>
      </c>
      <c r="F42" s="32">
        <v>640.93931999999995</v>
      </c>
      <c r="G42" s="32">
        <v>323.65072999999995</v>
      </c>
      <c r="H42" s="33">
        <v>317.28858999999994</v>
      </c>
      <c r="I42" s="32">
        <v>3411.8332199999986</v>
      </c>
      <c r="J42" s="32">
        <v>1800.9329599999999</v>
      </c>
      <c r="K42" s="33">
        <v>1610.9002600000001</v>
      </c>
      <c r="L42" s="32">
        <v>3435.1893699999987</v>
      </c>
      <c r="M42" s="32">
        <v>1813.4559699999998</v>
      </c>
      <c r="N42" s="34">
        <v>1621.7334000000001</v>
      </c>
    </row>
    <row r="43" spans="1:15" ht="11.45" customHeight="1">
      <c r="A43" s="41" t="s">
        <v>36</v>
      </c>
      <c r="B43" s="31"/>
      <c r="C43" s="37">
        <v>241.87589999999992</v>
      </c>
      <c r="D43" s="37">
        <v>125.88599999999998</v>
      </c>
      <c r="E43" s="37">
        <v>115.98989999999999</v>
      </c>
      <c r="F43" s="37">
        <v>640.16053999999917</v>
      </c>
      <c r="G43" s="37">
        <v>326.82315000000006</v>
      </c>
      <c r="H43" s="38">
        <v>313.33739000000014</v>
      </c>
      <c r="I43" s="37">
        <v>3421.0659399999986</v>
      </c>
      <c r="J43" s="37">
        <v>1799.76558</v>
      </c>
      <c r="K43" s="38">
        <v>1621.3003600000002</v>
      </c>
      <c r="L43" s="37">
        <v>3446.6763999999985</v>
      </c>
      <c r="M43" s="37">
        <v>1815.6200699999999</v>
      </c>
      <c r="N43" s="39">
        <v>1631.0563300000001</v>
      </c>
    </row>
    <row r="44" spans="1:15" ht="11.45" customHeight="1">
      <c r="A44" s="30" t="s">
        <v>83</v>
      </c>
      <c r="B44" s="31"/>
      <c r="C44" s="32">
        <v>240.66202000000004</v>
      </c>
      <c r="D44" s="32">
        <v>123.61433000000005</v>
      </c>
      <c r="E44" s="32">
        <v>117.04768999999996</v>
      </c>
      <c r="F44" s="32">
        <v>634.66081999999983</v>
      </c>
      <c r="G44" s="32">
        <v>324.52098000000007</v>
      </c>
      <c r="H44" s="33">
        <v>310.13983999999999</v>
      </c>
      <c r="I44" s="32">
        <v>3437.7145700000005</v>
      </c>
      <c r="J44" s="32">
        <v>1785.2685300000003</v>
      </c>
      <c r="K44" s="33">
        <v>1652.44604</v>
      </c>
      <c r="L44" s="32">
        <v>3466.3957100000007</v>
      </c>
      <c r="M44" s="32">
        <v>1800.1468500000003</v>
      </c>
      <c r="N44" s="34">
        <v>1666.2488600000001</v>
      </c>
    </row>
    <row r="45" spans="1:15" ht="11.45" customHeight="1">
      <c r="A45" s="36" t="s">
        <v>37</v>
      </c>
      <c r="B45" s="31"/>
      <c r="C45" s="37">
        <v>235.17802000000003</v>
      </c>
      <c r="D45" s="37">
        <v>117.43588999999997</v>
      </c>
      <c r="E45" s="37">
        <v>117.74213000000003</v>
      </c>
      <c r="F45" s="37">
        <v>620.93380999999965</v>
      </c>
      <c r="G45" s="37">
        <v>313.24696999999992</v>
      </c>
      <c r="H45" s="38">
        <v>307.68684000000007</v>
      </c>
      <c r="I45" s="37">
        <v>3444.4540299999999</v>
      </c>
      <c r="J45" s="37">
        <v>1782.28089</v>
      </c>
      <c r="K45" s="38">
        <v>1662.1731399999996</v>
      </c>
      <c r="L45" s="37">
        <v>3482.20721</v>
      </c>
      <c r="M45" s="37">
        <v>1805.52565</v>
      </c>
      <c r="N45" s="39">
        <v>1676.6815599999995</v>
      </c>
    </row>
    <row r="46" spans="1:15" ht="11.45" customHeight="1">
      <c r="A46" s="30" t="s">
        <v>38</v>
      </c>
      <c r="B46" s="31"/>
      <c r="C46" s="32">
        <v>234.55491999999998</v>
      </c>
      <c r="D46" s="32">
        <v>123.96023</v>
      </c>
      <c r="E46" s="32">
        <v>110.59468999999994</v>
      </c>
      <c r="F46" s="32">
        <v>609.95026000000007</v>
      </c>
      <c r="G46" s="32">
        <v>311.85796999999991</v>
      </c>
      <c r="H46" s="33">
        <v>298.09228999999982</v>
      </c>
      <c r="I46" s="32">
        <v>3409.0481899999986</v>
      </c>
      <c r="J46" s="32">
        <v>1767.1137699999999</v>
      </c>
      <c r="K46" s="33">
        <v>1641.93442</v>
      </c>
      <c r="L46" s="32">
        <v>3451.9078599999984</v>
      </c>
      <c r="M46" s="32">
        <v>1794.22777</v>
      </c>
      <c r="N46" s="34">
        <v>1657.6800900000001</v>
      </c>
    </row>
    <row r="47" spans="1:15" ht="11.45" customHeight="1">
      <c r="A47" s="41" t="s">
        <v>39</v>
      </c>
      <c r="B47" s="31"/>
      <c r="C47" s="37">
        <v>219.84999999999994</v>
      </c>
      <c r="D47" s="37">
        <v>115.62200999999997</v>
      </c>
      <c r="E47" s="37">
        <v>104.22799000000003</v>
      </c>
      <c r="F47" s="37">
        <v>590.67479999999978</v>
      </c>
      <c r="G47" s="37">
        <v>302.50288</v>
      </c>
      <c r="H47" s="38">
        <v>288.17191999999989</v>
      </c>
      <c r="I47" s="37">
        <v>3402.107379999999</v>
      </c>
      <c r="J47" s="37">
        <v>1757.7010200000002</v>
      </c>
      <c r="K47" s="38">
        <v>1644.4063599999999</v>
      </c>
      <c r="L47" s="37">
        <v>3439.9434299999989</v>
      </c>
      <c r="M47" s="37">
        <v>1782.8844900000001</v>
      </c>
      <c r="N47" s="39">
        <v>1657.0589399999999</v>
      </c>
    </row>
    <row r="48" spans="1:15" ht="11.45" customHeight="1">
      <c r="A48" s="30" t="s">
        <v>40</v>
      </c>
      <c r="B48" s="31"/>
      <c r="C48" s="32">
        <v>234.18046999999996</v>
      </c>
      <c r="D48" s="32">
        <v>118.26146000000003</v>
      </c>
      <c r="E48" s="32">
        <v>115.91900999999999</v>
      </c>
      <c r="F48" s="32">
        <v>605.80244999999979</v>
      </c>
      <c r="G48" s="32">
        <v>299.19416999999999</v>
      </c>
      <c r="H48" s="33">
        <v>306.60828000000004</v>
      </c>
      <c r="I48" s="32">
        <v>3419.9383899999993</v>
      </c>
      <c r="J48" s="32">
        <v>1751.3687199999999</v>
      </c>
      <c r="K48" s="33">
        <v>1668.5696700000003</v>
      </c>
      <c r="L48" s="32">
        <v>3450.4421999999995</v>
      </c>
      <c r="M48" s="32">
        <v>1775.13428</v>
      </c>
      <c r="N48" s="34">
        <v>1675.3079200000004</v>
      </c>
    </row>
    <row r="49" spans="1:14" ht="11.45" customHeight="1">
      <c r="A49" s="36" t="s">
        <v>41</v>
      </c>
      <c r="B49" s="31"/>
      <c r="C49" s="37">
        <v>222.39945000000009</v>
      </c>
      <c r="D49" s="37">
        <v>114.53072999999993</v>
      </c>
      <c r="E49" s="37">
        <v>107.86872000000002</v>
      </c>
      <c r="F49" s="37">
        <v>569.97273000000018</v>
      </c>
      <c r="G49" s="37">
        <v>287.93788999999987</v>
      </c>
      <c r="H49" s="38">
        <v>282.03484000000014</v>
      </c>
      <c r="I49" s="37">
        <v>3361.3183899999967</v>
      </c>
      <c r="J49" s="37">
        <v>1741.0393800000002</v>
      </c>
      <c r="K49" s="38">
        <v>1620.2790100000007</v>
      </c>
      <c r="L49" s="37">
        <v>3389.9509899999966</v>
      </c>
      <c r="M49" s="37">
        <v>1758.9080600000002</v>
      </c>
      <c r="N49" s="39">
        <v>1631.0429300000008</v>
      </c>
    </row>
    <row r="50" spans="1:14" ht="11.45" customHeight="1">
      <c r="A50" s="30" t="s">
        <v>42</v>
      </c>
      <c r="B50" s="31"/>
      <c r="C50" s="32">
        <v>216.60379999999984</v>
      </c>
      <c r="D50" s="32">
        <v>113.10673999999999</v>
      </c>
      <c r="E50" s="32">
        <v>103.49706000000002</v>
      </c>
      <c r="F50" s="32">
        <v>568.76761999999997</v>
      </c>
      <c r="G50" s="32">
        <v>288.23262999999986</v>
      </c>
      <c r="H50" s="33">
        <v>280.53498999999994</v>
      </c>
      <c r="I50" s="32">
        <v>3335.2439200000008</v>
      </c>
      <c r="J50" s="32">
        <v>1734.6753799999999</v>
      </c>
      <c r="K50" s="33">
        <v>1600.5685400000002</v>
      </c>
      <c r="L50" s="32">
        <v>3358.032760000001</v>
      </c>
      <c r="M50" s="32">
        <v>1750.0327499999999</v>
      </c>
      <c r="N50" s="34">
        <v>1608.0000100000002</v>
      </c>
    </row>
    <row r="51" spans="1:14" ht="11.45" customHeight="1">
      <c r="A51" s="36" t="s">
        <v>43</v>
      </c>
      <c r="B51" s="31"/>
      <c r="C51" s="37">
        <v>224.3944800000001</v>
      </c>
      <c r="D51" s="37">
        <v>112.72635000000005</v>
      </c>
      <c r="E51" s="37">
        <v>111.66812999999999</v>
      </c>
      <c r="F51" s="37">
        <v>558.27234999999996</v>
      </c>
      <c r="G51" s="37">
        <v>276.64839000000006</v>
      </c>
      <c r="H51" s="38">
        <v>281.62396000000001</v>
      </c>
      <c r="I51" s="37">
        <v>3331.4083699999996</v>
      </c>
      <c r="J51" s="37">
        <v>1712.3924799999998</v>
      </c>
      <c r="K51" s="38">
        <v>1619.0158900000001</v>
      </c>
      <c r="L51" s="37">
        <v>3351.9572799999996</v>
      </c>
      <c r="M51" s="37">
        <v>1722.1989399999998</v>
      </c>
      <c r="N51" s="39">
        <v>1629.7583400000001</v>
      </c>
    </row>
    <row r="52" spans="1:14" ht="11.45" customHeight="1">
      <c r="A52" s="30" t="s">
        <v>44</v>
      </c>
      <c r="B52" s="31"/>
      <c r="C52" s="32">
        <v>216.8499799999999</v>
      </c>
      <c r="D52" s="32">
        <v>110.29194999999999</v>
      </c>
      <c r="E52" s="32">
        <v>106.55803000000002</v>
      </c>
      <c r="F52" s="32">
        <v>546.94596000000001</v>
      </c>
      <c r="G52" s="32">
        <v>272.01819</v>
      </c>
      <c r="H52" s="33">
        <v>274.92776999999995</v>
      </c>
      <c r="I52" s="32">
        <v>3294.0999399999978</v>
      </c>
      <c r="J52" s="32">
        <v>1696.37158</v>
      </c>
      <c r="K52" s="33">
        <v>1597.7283599999994</v>
      </c>
      <c r="L52" s="32">
        <v>3313.0198700000069</v>
      </c>
      <c r="M52" s="32">
        <v>1705.2470100000023</v>
      </c>
      <c r="N52" s="34">
        <v>1607.7728600000009</v>
      </c>
    </row>
    <row r="53" spans="1:14" ht="11.45" customHeight="1">
      <c r="A53" s="36" t="s">
        <v>45</v>
      </c>
      <c r="B53" s="31"/>
      <c r="C53" s="37">
        <v>210.64089000000004</v>
      </c>
      <c r="D53" s="37">
        <v>109.18793999999994</v>
      </c>
      <c r="E53" s="37">
        <v>101.45295000000002</v>
      </c>
      <c r="F53" s="37">
        <v>540.77633999999989</v>
      </c>
      <c r="G53" s="37">
        <v>278.8707599999999</v>
      </c>
      <c r="H53" s="38">
        <v>261.9055800000001</v>
      </c>
      <c r="I53" s="37">
        <v>3300.0117000000005</v>
      </c>
      <c r="J53" s="37">
        <v>1715.2798999999998</v>
      </c>
      <c r="K53" s="38">
        <v>1584.7317999999996</v>
      </c>
      <c r="L53" s="37">
        <v>3320.2731299999891</v>
      </c>
      <c r="M53" s="37">
        <v>1726.4178299999996</v>
      </c>
      <c r="N53" s="39">
        <v>1593.8552999999995</v>
      </c>
    </row>
    <row r="54" spans="1:14" ht="11.45" customHeight="1">
      <c r="A54" s="30" t="s">
        <v>46</v>
      </c>
      <c r="B54" s="31"/>
      <c r="C54" s="32">
        <v>211.01809000000003</v>
      </c>
      <c r="D54" s="32">
        <v>100.22448999999999</v>
      </c>
      <c r="E54" s="32">
        <v>110.7936</v>
      </c>
      <c r="F54" s="32">
        <v>543.78632999999991</v>
      </c>
      <c r="G54" s="32">
        <v>269.78211000000005</v>
      </c>
      <c r="H54" s="33">
        <v>274.00422000000003</v>
      </c>
      <c r="I54" s="32">
        <v>3299.2165399999985</v>
      </c>
      <c r="J54" s="32">
        <v>1722.0108300000006</v>
      </c>
      <c r="K54" s="33">
        <v>1577.2057100000002</v>
      </c>
      <c r="L54" s="32">
        <v>3329.7989400000142</v>
      </c>
      <c r="M54" s="32">
        <v>1739.8556199999998</v>
      </c>
      <c r="N54" s="34">
        <v>1589.9433200000008</v>
      </c>
    </row>
    <row r="55" spans="1:14" ht="11.45" customHeight="1">
      <c r="A55" s="36" t="s">
        <v>47</v>
      </c>
      <c r="B55" s="31"/>
      <c r="C55" s="37">
        <v>221.06335999999996</v>
      </c>
      <c r="D55" s="37">
        <v>105.39403000000001</v>
      </c>
      <c r="E55" s="37">
        <v>115.66933</v>
      </c>
      <c r="F55" s="37">
        <v>559.51679999999999</v>
      </c>
      <c r="G55" s="37">
        <v>272.58045000000004</v>
      </c>
      <c r="H55" s="38">
        <v>286.93634999999995</v>
      </c>
      <c r="I55" s="37">
        <v>3373.0473500000016</v>
      </c>
      <c r="J55" s="37">
        <v>1730.9414099999997</v>
      </c>
      <c r="K55" s="38">
        <v>1642.1059399999999</v>
      </c>
      <c r="L55" s="37">
        <v>3401.3538900000094</v>
      </c>
      <c r="M55" s="37">
        <v>1748.7507299999979</v>
      </c>
      <c r="N55" s="39">
        <v>1652.6031599999978</v>
      </c>
    </row>
    <row r="56" spans="1:14" ht="11.45" customHeight="1">
      <c r="A56" s="30" t="s">
        <v>48</v>
      </c>
      <c r="B56" s="31"/>
      <c r="C56" s="32">
        <v>216.71741</v>
      </c>
      <c r="D56" s="32">
        <v>111.77327000000002</v>
      </c>
      <c r="E56" s="32">
        <v>104.94413999999999</v>
      </c>
      <c r="F56" s="32">
        <v>537.38369999999986</v>
      </c>
      <c r="G56" s="32">
        <v>272.63328000000001</v>
      </c>
      <c r="H56" s="33">
        <v>264.75041999999996</v>
      </c>
      <c r="I56" s="32">
        <v>3357.3258300000016</v>
      </c>
      <c r="J56" s="32">
        <v>1733.7142499999998</v>
      </c>
      <c r="K56" s="33">
        <v>1623.61158</v>
      </c>
      <c r="L56" s="32">
        <v>3389.3814999999827</v>
      </c>
      <c r="M56" s="32">
        <v>1751.7092800000071</v>
      </c>
      <c r="N56" s="34">
        <v>1637.6722200000036</v>
      </c>
    </row>
    <row r="57" spans="1:14" ht="11.45" customHeight="1">
      <c r="A57" s="36" t="s">
        <v>49</v>
      </c>
      <c r="B57" s="31"/>
      <c r="C57" s="37">
        <v>224.49883999999997</v>
      </c>
      <c r="D57" s="37">
        <v>116.90282999999998</v>
      </c>
      <c r="E57" s="37">
        <v>107.59601000000002</v>
      </c>
      <c r="F57" s="37">
        <v>547.40390999999977</v>
      </c>
      <c r="G57" s="37">
        <v>277.86164000000002</v>
      </c>
      <c r="H57" s="38">
        <v>269.54226999999997</v>
      </c>
      <c r="I57" s="37">
        <v>3382.1986799999995</v>
      </c>
      <c r="J57" s="37">
        <v>1751.1260599999996</v>
      </c>
      <c r="K57" s="38">
        <v>1631.0726199999997</v>
      </c>
      <c r="L57" s="37">
        <v>3410.7523299999871</v>
      </c>
      <c r="M57" s="37">
        <v>1767.8785500000006</v>
      </c>
      <c r="N57" s="39">
        <v>1642.8737799999999</v>
      </c>
    </row>
    <row r="58" spans="1:14" ht="11.45" customHeight="1">
      <c r="A58" s="30" t="s">
        <v>50</v>
      </c>
      <c r="B58" s="31"/>
      <c r="C58" s="32">
        <v>226.22511000000003</v>
      </c>
      <c r="D58" s="32">
        <v>115.31426000000003</v>
      </c>
      <c r="E58" s="32">
        <v>110.91084999999995</v>
      </c>
      <c r="F58" s="32">
        <v>546.03973999999994</v>
      </c>
      <c r="G58" s="32">
        <v>279.0928600000002</v>
      </c>
      <c r="H58" s="33">
        <v>266.94687999999996</v>
      </c>
      <c r="I58" s="32">
        <v>3324.2913700000017</v>
      </c>
      <c r="J58" s="32">
        <v>1734.8305800000007</v>
      </c>
      <c r="K58" s="33">
        <v>1589.4607900000001</v>
      </c>
      <c r="L58" s="32">
        <v>3351.6482000000187</v>
      </c>
      <c r="M58" s="32">
        <v>1748.8855299999987</v>
      </c>
      <c r="N58" s="34">
        <v>1602.7626699999994</v>
      </c>
    </row>
    <row r="59" spans="1:14" ht="11.45" customHeight="1">
      <c r="A59" s="36" t="s">
        <v>51</v>
      </c>
      <c r="B59" s="31"/>
      <c r="C59" s="37">
        <v>211.87131999999991</v>
      </c>
      <c r="D59" s="37">
        <v>114.80670999999997</v>
      </c>
      <c r="E59" s="37">
        <v>97.064610000000016</v>
      </c>
      <c r="F59" s="37">
        <v>529.72998999999959</v>
      </c>
      <c r="G59" s="37">
        <v>272.77638999999988</v>
      </c>
      <c r="H59" s="38">
        <v>256.95359999999999</v>
      </c>
      <c r="I59" s="37">
        <v>3374.6859999999988</v>
      </c>
      <c r="J59" s="37">
        <v>1732.7492600000005</v>
      </c>
      <c r="K59" s="38">
        <v>1641.9367399999999</v>
      </c>
      <c r="L59" s="37">
        <v>3408.5028400000042</v>
      </c>
      <c r="M59" s="37">
        <v>1750.0454699999982</v>
      </c>
      <c r="N59" s="39">
        <v>1658.4573699999976</v>
      </c>
    </row>
    <row r="60" spans="1:14" ht="11.45" customHeight="1">
      <c r="A60" s="30" t="s">
        <v>52</v>
      </c>
      <c r="B60" s="31"/>
      <c r="C60" s="32">
        <v>209.32565000000005</v>
      </c>
      <c r="D60" s="32">
        <v>109.33059999999995</v>
      </c>
      <c r="E60" s="32">
        <v>99.995050000000006</v>
      </c>
      <c r="F60" s="32">
        <v>519.18404999999962</v>
      </c>
      <c r="G60" s="32">
        <v>263.28726999999998</v>
      </c>
      <c r="H60" s="33">
        <v>255.89678000000009</v>
      </c>
      <c r="I60" s="32">
        <v>3363.5618299999992</v>
      </c>
      <c r="J60" s="32">
        <v>1725.2749999999996</v>
      </c>
      <c r="K60" s="33">
        <v>1638.2868299999993</v>
      </c>
      <c r="L60" s="32">
        <v>3386.3656499999988</v>
      </c>
      <c r="M60" s="32">
        <v>1737.1028000000015</v>
      </c>
      <c r="N60" s="34">
        <v>1649.2628500000044</v>
      </c>
    </row>
    <row r="61" spans="1:14" ht="11.45" customHeight="1">
      <c r="A61" s="36" t="s">
        <v>53</v>
      </c>
      <c r="B61" s="31"/>
      <c r="C61" s="37">
        <v>213.00136000000003</v>
      </c>
      <c r="D61" s="37">
        <v>105.65022000000002</v>
      </c>
      <c r="E61" s="37">
        <v>107.35114</v>
      </c>
      <c r="F61" s="37">
        <v>516.20485000000031</v>
      </c>
      <c r="G61" s="37">
        <v>254.31777000000011</v>
      </c>
      <c r="H61" s="38">
        <v>261.88707999999997</v>
      </c>
      <c r="I61" s="37">
        <v>3354.5185799999972</v>
      </c>
      <c r="J61" s="37">
        <v>1718.7084100000006</v>
      </c>
      <c r="K61" s="38">
        <v>1635.8101700000004</v>
      </c>
      <c r="L61" s="37">
        <v>3380.1905299999871</v>
      </c>
      <c r="M61" s="37">
        <v>1732.656750000006</v>
      </c>
      <c r="N61" s="39">
        <v>1647.5337800000054</v>
      </c>
    </row>
    <row r="62" spans="1:14" ht="11.45" customHeight="1">
      <c r="A62" s="30" t="s">
        <v>54</v>
      </c>
      <c r="B62" s="31"/>
      <c r="C62" s="32">
        <v>195.54285000000002</v>
      </c>
      <c r="D62" s="32">
        <v>95.848829999999978</v>
      </c>
      <c r="E62" s="32">
        <v>99.694019999999995</v>
      </c>
      <c r="F62" s="32">
        <v>498.77321000000006</v>
      </c>
      <c r="G62" s="32">
        <v>246.4781200000001</v>
      </c>
      <c r="H62" s="33">
        <v>252.2950899999999</v>
      </c>
      <c r="I62" s="32">
        <v>3314.8744499999984</v>
      </c>
      <c r="J62" s="32">
        <v>1709.9088100000004</v>
      </c>
      <c r="K62" s="33">
        <v>1604.9656400000003</v>
      </c>
      <c r="L62" s="32">
        <v>3340.3988000000045</v>
      </c>
      <c r="M62" s="32">
        <v>1721.9904100000062</v>
      </c>
      <c r="N62" s="34">
        <v>1618.4083900000055</v>
      </c>
    </row>
    <row r="63" spans="1:14" ht="11.45" customHeight="1">
      <c r="A63" s="36" t="s">
        <v>55</v>
      </c>
      <c r="B63" s="31"/>
      <c r="C63" s="37">
        <v>186.78126999999995</v>
      </c>
      <c r="D63" s="37">
        <v>97.669380000000032</v>
      </c>
      <c r="E63" s="37">
        <v>89.111889999999974</v>
      </c>
      <c r="F63" s="37">
        <v>492.96083999999973</v>
      </c>
      <c r="G63" s="37">
        <v>249.29959000000002</v>
      </c>
      <c r="H63" s="38">
        <v>243.66125000000011</v>
      </c>
      <c r="I63" s="37">
        <v>3325.066859999999</v>
      </c>
      <c r="J63" s="37">
        <v>1707.3938899999991</v>
      </c>
      <c r="K63" s="38">
        <v>1617.6729699999996</v>
      </c>
      <c r="L63" s="37">
        <v>3349.9444399999916</v>
      </c>
      <c r="M63" s="37">
        <v>1720.823609999999</v>
      </c>
      <c r="N63" s="39">
        <v>1629.1208299999985</v>
      </c>
    </row>
    <row r="64" spans="1:14" ht="11.45" customHeight="1">
      <c r="A64" s="30" t="s">
        <v>56</v>
      </c>
      <c r="B64" s="31"/>
      <c r="C64" s="32">
        <v>186.41875000000005</v>
      </c>
      <c r="D64" s="32">
        <v>96.640119999999982</v>
      </c>
      <c r="E64" s="32">
        <v>89.778629999999978</v>
      </c>
      <c r="F64" s="32">
        <v>481.69644999999969</v>
      </c>
      <c r="G64" s="32">
        <v>242.61290000000008</v>
      </c>
      <c r="H64" s="33">
        <v>239.08355000000006</v>
      </c>
      <c r="I64" s="32">
        <v>3305.0363500000003</v>
      </c>
      <c r="J64" s="32">
        <v>1698.9266600000005</v>
      </c>
      <c r="K64" s="33">
        <v>1606.1096900000002</v>
      </c>
      <c r="L64" s="32">
        <v>3330.751500000019</v>
      </c>
      <c r="M64" s="32">
        <v>1714.8191699999995</v>
      </c>
      <c r="N64" s="34">
        <v>1615.932329999998</v>
      </c>
    </row>
    <row r="65" spans="1:15" ht="11.45" customHeight="1">
      <c r="A65" s="36" t="s">
        <v>57</v>
      </c>
      <c r="B65" s="31"/>
      <c r="C65" s="37">
        <v>196.4387200000001</v>
      </c>
      <c r="D65" s="37">
        <v>101.00348000000004</v>
      </c>
      <c r="E65" s="37">
        <v>95.435240000000007</v>
      </c>
      <c r="F65" s="37">
        <v>496.91359</v>
      </c>
      <c r="G65" s="37">
        <v>249.39855000000017</v>
      </c>
      <c r="H65" s="38">
        <v>247.51504000000011</v>
      </c>
      <c r="I65" s="37">
        <v>3313.951170000003</v>
      </c>
      <c r="J65" s="37">
        <v>1705.3274800000002</v>
      </c>
      <c r="K65" s="38">
        <v>1608.6236900000004</v>
      </c>
      <c r="L65" s="37">
        <v>3337.3706599999928</v>
      </c>
      <c r="M65" s="37">
        <v>1717.789379999999</v>
      </c>
      <c r="N65" s="39">
        <v>1619.5812800000001</v>
      </c>
    </row>
    <row r="66" spans="1:15" ht="11.45" customHeight="1">
      <c r="A66" s="30" t="s">
        <v>58</v>
      </c>
      <c r="B66" s="31"/>
      <c r="C66" s="32">
        <v>203.92088000000021</v>
      </c>
      <c r="D66" s="32">
        <v>110.89968000000002</v>
      </c>
      <c r="E66" s="32">
        <v>93.021199999999993</v>
      </c>
      <c r="F66" s="32">
        <v>508.93421999999998</v>
      </c>
      <c r="G66" s="32">
        <v>259.7016000000001</v>
      </c>
      <c r="H66" s="33">
        <v>249.23261999999991</v>
      </c>
      <c r="I66" s="32">
        <v>3327.1111899999996</v>
      </c>
      <c r="J66" s="32">
        <v>1715.8845699999999</v>
      </c>
      <c r="K66" s="33">
        <v>1611.2266199999997</v>
      </c>
      <c r="L66" s="32">
        <v>3357.1437200000005</v>
      </c>
      <c r="M66" s="32">
        <v>1734.0891000000006</v>
      </c>
      <c r="N66" s="34">
        <v>1623.0546200000013</v>
      </c>
    </row>
    <row r="67" spans="1:15" ht="11.45" customHeight="1">
      <c r="A67" s="36" t="s">
        <v>59</v>
      </c>
      <c r="B67" s="31"/>
      <c r="C67" s="37">
        <v>206.57858999999996</v>
      </c>
      <c r="D67" s="37">
        <v>106.98331999999999</v>
      </c>
      <c r="E67" s="37">
        <v>99.595270000000028</v>
      </c>
      <c r="F67" s="37">
        <v>519.57849999999996</v>
      </c>
      <c r="G67" s="37">
        <v>258.40384999999998</v>
      </c>
      <c r="H67" s="38">
        <v>261.17464999999987</v>
      </c>
      <c r="I67" s="37">
        <v>3361.2376099999992</v>
      </c>
      <c r="J67" s="37">
        <v>1716.8804500000003</v>
      </c>
      <c r="K67" s="38">
        <v>1644.35716</v>
      </c>
      <c r="L67" s="37">
        <v>3393.5343899999957</v>
      </c>
      <c r="M67" s="37">
        <v>1732.40182</v>
      </c>
      <c r="N67" s="39">
        <v>1661.1325700000034</v>
      </c>
    </row>
    <row r="68" spans="1:15" ht="11.45" customHeight="1">
      <c r="A68" s="30" t="s">
        <v>60</v>
      </c>
      <c r="B68" s="31"/>
      <c r="C68" s="32">
        <v>206.58831999999995</v>
      </c>
      <c r="D68" s="32">
        <v>111.41348000000002</v>
      </c>
      <c r="E68" s="32">
        <v>95.174839999999961</v>
      </c>
      <c r="F68" s="32">
        <v>527.93965000000014</v>
      </c>
      <c r="G68" s="32">
        <v>268.39585</v>
      </c>
      <c r="H68" s="33">
        <v>259.54379999999992</v>
      </c>
      <c r="I68" s="32">
        <v>3372.1096100000018</v>
      </c>
      <c r="J68" s="32">
        <v>1732.4018299999993</v>
      </c>
      <c r="K68" s="33">
        <v>1639.7077799999997</v>
      </c>
      <c r="L68" s="32">
        <v>3405.1171999999879</v>
      </c>
      <c r="M68" s="32">
        <v>1750.8605799999953</v>
      </c>
      <c r="N68" s="34">
        <v>1654.2566199999922</v>
      </c>
    </row>
    <row r="69" spans="1:15" ht="11.45" customHeight="1">
      <c r="A69" s="36" t="s">
        <v>61</v>
      </c>
      <c r="B69" s="31"/>
      <c r="C69" s="37">
        <v>211.4476099999998</v>
      </c>
      <c r="D69" s="37">
        <v>109.64805999999999</v>
      </c>
      <c r="E69" s="37">
        <v>101.79955000000004</v>
      </c>
      <c r="F69" s="37">
        <v>530.66547999999977</v>
      </c>
      <c r="G69" s="37">
        <v>269.73809999999992</v>
      </c>
      <c r="H69" s="38">
        <v>260.92738000000008</v>
      </c>
      <c r="I69" s="37">
        <v>3366.4420200000009</v>
      </c>
      <c r="J69" s="37">
        <v>1733.6784099999995</v>
      </c>
      <c r="K69" s="38">
        <v>1632.7636099999997</v>
      </c>
      <c r="L69" s="37">
        <v>3397.7078799999799</v>
      </c>
      <c r="M69" s="37">
        <v>1751.1065499999995</v>
      </c>
      <c r="N69" s="39">
        <v>1646.6013299999984</v>
      </c>
    </row>
    <row r="70" spans="1:15" ht="11.45" customHeight="1">
      <c r="A70" s="42" t="s">
        <v>62</v>
      </c>
      <c r="B70" s="31"/>
      <c r="C70" s="43">
        <v>214.50308999999999</v>
      </c>
      <c r="D70" s="32">
        <v>108.05855000000001</v>
      </c>
      <c r="E70" s="32">
        <v>106.44453999999998</v>
      </c>
      <c r="F70" s="32">
        <v>531.59339999999997</v>
      </c>
      <c r="G70" s="32">
        <v>265.48006000000004</v>
      </c>
      <c r="H70" s="33">
        <v>266.11333999999988</v>
      </c>
      <c r="I70" s="32">
        <v>3360.6660399999969</v>
      </c>
      <c r="J70" s="32">
        <v>1738.5251000000001</v>
      </c>
      <c r="K70" s="33">
        <v>1622.1409400000002</v>
      </c>
      <c r="L70" s="32">
        <v>3394.121189999998</v>
      </c>
      <c r="M70" s="32">
        <v>1755.2659499999988</v>
      </c>
      <c r="N70" s="34">
        <v>1638.8552399999971</v>
      </c>
    </row>
    <row r="71" spans="1:15" ht="11.45" customHeight="1">
      <c r="A71" s="36" t="s">
        <v>63</v>
      </c>
      <c r="B71" s="44"/>
      <c r="C71" s="37">
        <v>215.50256999999996</v>
      </c>
      <c r="D71" s="37">
        <v>108.89386999999995</v>
      </c>
      <c r="E71" s="37">
        <v>106.60870000000001</v>
      </c>
      <c r="F71" s="37">
        <v>541.68227999999999</v>
      </c>
      <c r="G71" s="37">
        <v>272.58208999999994</v>
      </c>
      <c r="H71" s="38">
        <v>269.10019</v>
      </c>
      <c r="I71" s="37">
        <v>3397.9361999999996</v>
      </c>
      <c r="J71" s="37">
        <v>1746.06411</v>
      </c>
      <c r="K71" s="38">
        <v>1651.8720899999998</v>
      </c>
      <c r="L71" s="37">
        <v>3431.7678699999992</v>
      </c>
      <c r="M71" s="37">
        <v>1762.9178200000024</v>
      </c>
      <c r="N71" s="39">
        <v>1668.8500500000048</v>
      </c>
    </row>
    <row r="72" spans="1:15" ht="11.45" customHeight="1">
      <c r="A72" s="42" t="s">
        <v>64</v>
      </c>
      <c r="B72" s="31"/>
      <c r="C72" s="43">
        <v>200.96069999999997</v>
      </c>
      <c r="D72" s="32">
        <v>99.677820000000025</v>
      </c>
      <c r="E72" s="32">
        <v>101.28287999999996</v>
      </c>
      <c r="F72" s="32">
        <v>534.43893999999955</v>
      </c>
      <c r="G72" s="32">
        <v>264.05253999999991</v>
      </c>
      <c r="H72" s="33">
        <v>270.38639999999992</v>
      </c>
      <c r="I72" s="32">
        <v>3400.2967599999997</v>
      </c>
      <c r="J72" s="32">
        <v>1738.3970299999994</v>
      </c>
      <c r="K72" s="33">
        <v>1661.8997299999994</v>
      </c>
      <c r="L72" s="32">
        <v>3433.9025399999905</v>
      </c>
      <c r="M72" s="32">
        <v>1754.5006799999976</v>
      </c>
      <c r="N72" s="34">
        <v>1679.401859999997</v>
      </c>
    </row>
    <row r="73" spans="1:15" ht="11.45" customHeight="1">
      <c r="A73" s="36" t="s">
        <v>65</v>
      </c>
      <c r="B73" s="44"/>
      <c r="C73" s="37">
        <v>206.79126000000002</v>
      </c>
      <c r="D73" s="37">
        <v>105.56365999999998</v>
      </c>
      <c r="E73" s="37">
        <v>101.22760000000002</v>
      </c>
      <c r="F73" s="37">
        <v>533.45085000000017</v>
      </c>
      <c r="G73" s="37">
        <v>264.31839000000014</v>
      </c>
      <c r="H73" s="38">
        <v>269.13246000000015</v>
      </c>
      <c r="I73" s="37">
        <v>3424.0418999999983</v>
      </c>
      <c r="J73" s="37">
        <v>1747.2286799999993</v>
      </c>
      <c r="K73" s="38">
        <v>1676.81322</v>
      </c>
      <c r="L73" s="37">
        <v>3457.6445499999845</v>
      </c>
      <c r="M73" s="37">
        <v>1765.595460000003</v>
      </c>
      <c r="N73" s="39">
        <v>1692.0490900000018</v>
      </c>
    </row>
    <row r="74" spans="1:15" ht="11.45" customHeight="1">
      <c r="A74" s="42" t="s">
        <v>66</v>
      </c>
      <c r="B74" s="31"/>
      <c r="C74" s="43">
        <v>214.72682000000009</v>
      </c>
      <c r="D74" s="32">
        <v>109.80071999999998</v>
      </c>
      <c r="E74" s="32">
        <v>104.92610000000001</v>
      </c>
      <c r="F74" s="32">
        <v>546.0205099999996</v>
      </c>
      <c r="G74" s="32">
        <v>275.02673999999996</v>
      </c>
      <c r="H74" s="33">
        <v>270.9937700000001</v>
      </c>
      <c r="I74" s="32">
        <v>3413.21639</v>
      </c>
      <c r="J74" s="32">
        <v>1754.1200500000004</v>
      </c>
      <c r="K74" s="33">
        <v>1659.0963399999994</v>
      </c>
      <c r="L74" s="32">
        <v>3450.2058899999779</v>
      </c>
      <c r="M74" s="32">
        <v>1774.5026600000003</v>
      </c>
      <c r="N74" s="34">
        <v>1675.7032299999987</v>
      </c>
    </row>
    <row r="75" spans="1:15" ht="11.45" customHeight="1">
      <c r="A75" s="10" t="s">
        <v>67</v>
      </c>
      <c r="B75" s="44"/>
      <c r="C75" s="37">
        <v>212.77391000000006</v>
      </c>
      <c r="D75" s="37">
        <v>111.60832999999994</v>
      </c>
      <c r="E75" s="37">
        <v>101.16557999999996</v>
      </c>
      <c r="F75" s="37">
        <v>557.28302000000031</v>
      </c>
      <c r="G75" s="37">
        <v>282.26313000000005</v>
      </c>
      <c r="H75" s="38">
        <v>275.01988999999998</v>
      </c>
      <c r="I75" s="37">
        <v>3484.6115300000001</v>
      </c>
      <c r="J75" s="37">
        <v>1769.3379100000002</v>
      </c>
      <c r="K75" s="38">
        <v>1715.2736199999997</v>
      </c>
      <c r="L75" s="37">
        <v>3526.8612600000083</v>
      </c>
      <c r="M75" s="37">
        <v>1792.9819600000046</v>
      </c>
      <c r="N75" s="39">
        <v>1733.8793000000021</v>
      </c>
    </row>
    <row r="76" spans="1:15" s="45" customFormat="1" ht="11.45" customHeight="1">
      <c r="A76" s="42" t="s">
        <v>68</v>
      </c>
      <c r="B76" s="31"/>
      <c r="C76" s="43">
        <v>206.27388000000002</v>
      </c>
      <c r="D76" s="32">
        <v>107.69466000000003</v>
      </c>
      <c r="E76" s="32">
        <v>98.579219999999964</v>
      </c>
      <c r="F76" s="32">
        <v>544.14784000000009</v>
      </c>
      <c r="G76" s="32">
        <v>274.56254999999999</v>
      </c>
      <c r="H76" s="33">
        <v>269.58528999999993</v>
      </c>
      <c r="I76" s="32">
        <v>3473.505900000001</v>
      </c>
      <c r="J76" s="32">
        <v>1755.2737799999998</v>
      </c>
      <c r="K76" s="33">
        <v>1718.2321200000001</v>
      </c>
      <c r="L76" s="32">
        <v>3519.9677799999895</v>
      </c>
      <c r="M76" s="32">
        <v>1781.4287000000002</v>
      </c>
      <c r="N76" s="34">
        <v>1738.5390800000002</v>
      </c>
      <c r="O76" s="40"/>
    </row>
    <row r="77" spans="1:15" ht="11.45" customHeight="1">
      <c r="A77" s="10" t="s">
        <v>69</v>
      </c>
      <c r="B77" s="44"/>
      <c r="C77" s="37">
        <v>176.19938000000005</v>
      </c>
      <c r="D77" s="37">
        <v>89.241880000000037</v>
      </c>
      <c r="E77" s="37">
        <v>86.957500000000053</v>
      </c>
      <c r="F77" s="37">
        <v>501.25826000000029</v>
      </c>
      <c r="G77" s="37">
        <v>242.02641000000006</v>
      </c>
      <c r="H77" s="38">
        <v>259.23185000000001</v>
      </c>
      <c r="I77" s="37">
        <v>3352.5465600000034</v>
      </c>
      <c r="J77" s="37">
        <v>1701.4423499999998</v>
      </c>
      <c r="K77" s="38">
        <v>1651.1042099999995</v>
      </c>
      <c r="L77" s="37">
        <v>3390.0817900000056</v>
      </c>
      <c r="M77" s="37">
        <v>1724.1823299999976</v>
      </c>
      <c r="N77" s="39">
        <v>1665.8994600000015</v>
      </c>
    </row>
    <row r="78" spans="1:15" s="45" customFormat="1" ht="11.45" customHeight="1">
      <c r="A78" s="42" t="s">
        <v>70</v>
      </c>
      <c r="B78" s="31"/>
      <c r="C78" s="43">
        <v>199.30445</v>
      </c>
      <c r="D78" s="32">
        <v>104.45896999999999</v>
      </c>
      <c r="E78" s="32">
        <v>94.845480000000009</v>
      </c>
      <c r="F78" s="32">
        <v>528.70202999999981</v>
      </c>
      <c r="G78" s="32">
        <v>262.69247999999993</v>
      </c>
      <c r="H78" s="33">
        <v>266.0095500000001</v>
      </c>
      <c r="I78" s="32">
        <v>3423.2560100000014</v>
      </c>
      <c r="J78" s="32">
        <v>1741.8697499999998</v>
      </c>
      <c r="K78" s="33">
        <v>1681.38626</v>
      </c>
      <c r="L78" s="32">
        <v>3464.3937199999982</v>
      </c>
      <c r="M78" s="32">
        <v>1767.4321499999987</v>
      </c>
      <c r="N78" s="34">
        <v>1696.9615699999993</v>
      </c>
      <c r="O78" s="40"/>
    </row>
    <row r="79" spans="1:15" ht="11.45" customHeight="1">
      <c r="A79" s="10" t="s">
        <v>71</v>
      </c>
      <c r="B79" s="44"/>
      <c r="C79" s="37">
        <v>217.07075999999992</v>
      </c>
      <c r="D79" s="37">
        <v>111.12194</v>
      </c>
      <c r="E79" s="37">
        <v>105.94882000000001</v>
      </c>
      <c r="F79" s="37">
        <v>560.29520999999977</v>
      </c>
      <c r="G79" s="37">
        <v>277.49436000000009</v>
      </c>
      <c r="H79" s="38">
        <v>282.80084999999997</v>
      </c>
      <c r="I79" s="37">
        <v>3503.849220000001</v>
      </c>
      <c r="J79" s="37">
        <v>1770.1382200000005</v>
      </c>
      <c r="K79" s="38">
        <v>1733.7109999999998</v>
      </c>
      <c r="L79" s="37">
        <v>3547.501339999988</v>
      </c>
      <c r="M79" s="37">
        <v>1794.0028199999992</v>
      </c>
      <c r="N79" s="39">
        <v>1753.4985200000019</v>
      </c>
    </row>
    <row r="80" spans="1:15" s="45" customFormat="1" ht="11.45" customHeight="1">
      <c r="A80" s="42" t="s">
        <v>243</v>
      </c>
      <c r="B80" s="31"/>
      <c r="C80" s="43">
        <v>227.60452000000004</v>
      </c>
      <c r="D80" s="32">
        <v>112.89279999999994</v>
      </c>
      <c r="E80" s="32">
        <v>114.71171999999993</v>
      </c>
      <c r="F80" s="32">
        <v>560.94323999999983</v>
      </c>
      <c r="G80" s="32">
        <v>279.25095999999985</v>
      </c>
      <c r="H80" s="33">
        <v>281.69227999999987</v>
      </c>
      <c r="I80" s="32">
        <v>3489.4482999999996</v>
      </c>
      <c r="J80" s="32">
        <v>1762.8400000000001</v>
      </c>
      <c r="K80" s="33">
        <v>1726.6082999999999</v>
      </c>
      <c r="L80" s="32">
        <v>3537.653790000008</v>
      </c>
      <c r="M80" s="32">
        <v>1786.3275299999987</v>
      </c>
      <c r="N80" s="34">
        <v>1751.32626</v>
      </c>
      <c r="O80" s="40"/>
    </row>
    <row r="81" spans="1:15" ht="11.45" customHeight="1">
      <c r="A81" s="10" t="s">
        <v>244</v>
      </c>
      <c r="B81" s="44"/>
      <c r="C81" s="37">
        <v>245.00462999999996</v>
      </c>
      <c r="D81" s="37">
        <v>115.73714999999996</v>
      </c>
      <c r="E81" s="37">
        <v>129.26747999999998</v>
      </c>
      <c r="F81" s="37">
        <v>585.87778000000071</v>
      </c>
      <c r="G81" s="37">
        <v>285.56473999999986</v>
      </c>
      <c r="H81" s="38">
        <v>300.31303999999994</v>
      </c>
      <c r="I81" s="37">
        <v>3508.9001900000026</v>
      </c>
      <c r="J81" s="37">
        <v>1762.2585199999994</v>
      </c>
      <c r="K81" s="38">
        <v>1746.6416699999997</v>
      </c>
      <c r="L81" s="37">
        <v>3553.9442499999946</v>
      </c>
      <c r="M81" s="37">
        <v>1786.7202600000026</v>
      </c>
      <c r="N81" s="39">
        <v>1767.2239899999995</v>
      </c>
    </row>
    <row r="82" spans="1:15" s="45" customFormat="1" ht="11.45" customHeight="1">
      <c r="A82" s="42" t="s">
        <v>245</v>
      </c>
      <c r="B82" s="31"/>
      <c r="C82" s="43">
        <v>245.95342000000005</v>
      </c>
      <c r="D82" s="32">
        <v>114.94802999999997</v>
      </c>
      <c r="E82" s="32">
        <v>131.00539000000003</v>
      </c>
      <c r="F82" s="32">
        <v>582.78727000000026</v>
      </c>
      <c r="G82" s="32">
        <v>280.01395000000002</v>
      </c>
      <c r="H82" s="33">
        <v>302.77332000000007</v>
      </c>
      <c r="I82" s="32">
        <v>3509.3763099999996</v>
      </c>
      <c r="J82" s="32">
        <v>1764.9095899999998</v>
      </c>
      <c r="K82" s="33">
        <v>1744.4667199999994</v>
      </c>
      <c r="L82" s="32">
        <v>3549.7555500000217</v>
      </c>
      <c r="M82" s="32">
        <v>1784.9281599999968</v>
      </c>
      <c r="N82" s="34">
        <v>1764.8273899999951</v>
      </c>
      <c r="O82" s="40"/>
    </row>
    <row r="83" spans="1:15" ht="11.45" customHeight="1">
      <c r="A83" s="10" t="s">
        <v>246</v>
      </c>
      <c r="B83" s="44"/>
      <c r="C83" s="37">
        <v>225.25313</v>
      </c>
      <c r="D83" s="37">
        <v>117.20486000000002</v>
      </c>
      <c r="E83" s="37">
        <v>108.04826999999996</v>
      </c>
      <c r="F83" s="37">
        <v>559.62306999999976</v>
      </c>
      <c r="G83" s="37">
        <v>283.39199000000002</v>
      </c>
      <c r="H83" s="38">
        <v>276.23107999999991</v>
      </c>
      <c r="I83" s="37">
        <v>3472.7613700000002</v>
      </c>
      <c r="J83" s="37">
        <v>1769.7753499999997</v>
      </c>
      <c r="K83" s="38">
        <v>1702.9860199999998</v>
      </c>
      <c r="L83" s="37">
        <v>3533.0878099999904</v>
      </c>
      <c r="M83" s="37">
        <v>1802.7461799999969</v>
      </c>
      <c r="N83" s="39">
        <v>1730.3416300000013</v>
      </c>
    </row>
    <row r="84" spans="1:15" ht="11.45" customHeight="1">
      <c r="A84" s="42" t="s">
        <v>248</v>
      </c>
      <c r="B84" s="31"/>
      <c r="C84" s="43">
        <v>252.84648999999999</v>
      </c>
      <c r="D84" s="32">
        <v>126.33707999999999</v>
      </c>
      <c r="E84" s="32">
        <v>126.50940999999999</v>
      </c>
      <c r="F84" s="32">
        <v>591.20931999999993</v>
      </c>
      <c r="G84" s="32">
        <v>292.90188999999992</v>
      </c>
      <c r="H84" s="33">
        <v>298.30742999999995</v>
      </c>
      <c r="I84" s="32">
        <v>3533.3482099999997</v>
      </c>
      <c r="J84" s="32">
        <v>1790.4289799999999</v>
      </c>
      <c r="K84" s="33">
        <v>1742.91923</v>
      </c>
      <c r="L84" s="32">
        <v>3595.7836799999945</v>
      </c>
      <c r="M84" s="32">
        <v>1827.0715700000023</v>
      </c>
      <c r="N84" s="34">
        <v>1768.7121099999979</v>
      </c>
    </row>
    <row r="85" spans="1:15" ht="11.45" customHeight="1">
      <c r="A85" s="10" t="s">
        <v>249</v>
      </c>
      <c r="B85" s="44"/>
      <c r="C85" s="37">
        <v>251.41496999999981</v>
      </c>
      <c r="D85" s="37">
        <v>128.26067</v>
      </c>
      <c r="E85" s="37">
        <v>123.15430000000003</v>
      </c>
      <c r="F85" s="37">
        <v>587.93105999999977</v>
      </c>
      <c r="G85" s="37">
        <v>296.20348999999999</v>
      </c>
      <c r="H85" s="38">
        <v>291.7275699999999</v>
      </c>
      <c r="I85" s="37">
        <v>3536.1850000000009</v>
      </c>
      <c r="J85" s="37">
        <v>1799.5340899999997</v>
      </c>
      <c r="K85" s="38">
        <v>1736.6509099999996</v>
      </c>
      <c r="L85" s="37">
        <v>3597.2566099999926</v>
      </c>
      <c r="M85" s="37">
        <v>1835.7487900000026</v>
      </c>
      <c r="N85" s="39">
        <v>1761.5078200000009</v>
      </c>
    </row>
    <row r="86" spans="1:15" ht="11.45" customHeight="1">
      <c r="A86" s="42" t="s">
        <v>250</v>
      </c>
      <c r="B86" s="31"/>
      <c r="C86" s="43">
        <v>257.25056000000006</v>
      </c>
      <c r="D86" s="32">
        <v>129.79523</v>
      </c>
      <c r="E86" s="32">
        <v>127.45532999999999</v>
      </c>
      <c r="F86" s="32">
        <v>599.06268000000023</v>
      </c>
      <c r="G86" s="32">
        <v>302.0784000000001</v>
      </c>
      <c r="H86" s="33">
        <v>296.98428000000001</v>
      </c>
      <c r="I86" s="32">
        <v>3508.8311200000003</v>
      </c>
      <c r="J86" s="32">
        <v>1788.72595</v>
      </c>
      <c r="K86" s="33">
        <v>1720.1051700000005</v>
      </c>
      <c r="L86" s="32">
        <v>3571.1644999999894</v>
      </c>
      <c r="M86" s="32">
        <v>1825.1780799999992</v>
      </c>
      <c r="N86" s="34">
        <v>1745.9864199999997</v>
      </c>
    </row>
    <row r="87" spans="1:15" ht="11.45" customHeight="1">
      <c r="A87" s="10" t="s">
        <v>251</v>
      </c>
      <c r="B87" s="44"/>
      <c r="C87" s="37">
        <v>241.92507999999998</v>
      </c>
      <c r="D87" s="37">
        <v>132.82892999999999</v>
      </c>
      <c r="E87" s="37">
        <v>109.09615000000007</v>
      </c>
      <c r="F87" s="37">
        <v>585.99439000000018</v>
      </c>
      <c r="G87" s="37">
        <v>303.93806999999993</v>
      </c>
      <c r="H87" s="38">
        <v>282.05632000000003</v>
      </c>
      <c r="I87" s="37">
        <v>3549.2254900000003</v>
      </c>
      <c r="J87" s="37">
        <v>1793.34978</v>
      </c>
      <c r="K87" s="38">
        <v>1755.8757100000005</v>
      </c>
      <c r="L87" s="37">
        <v>3608.2009100000046</v>
      </c>
      <c r="M87" s="37">
        <v>1826.0490600000005</v>
      </c>
      <c r="N87" s="39">
        <v>1782.151850000002</v>
      </c>
    </row>
    <row r="88" spans="1:15" ht="11.45" customHeight="1">
      <c r="A88" s="42" t="s">
        <v>265</v>
      </c>
      <c r="B88" s="31"/>
      <c r="C88" s="43">
        <v>265.64063999999996</v>
      </c>
      <c r="D88" s="32">
        <v>132.13065</v>
      </c>
      <c r="E88" s="32">
        <v>133.50999000000002</v>
      </c>
      <c r="F88" s="32">
        <v>611.27774999999997</v>
      </c>
      <c r="G88" s="32">
        <v>304.34150999999997</v>
      </c>
      <c r="H88" s="33">
        <v>306.93624</v>
      </c>
      <c r="I88" s="32">
        <v>3559.9716600000002</v>
      </c>
      <c r="J88" s="32">
        <v>1784.65218</v>
      </c>
      <c r="K88" s="33">
        <v>1775.3194800000001</v>
      </c>
      <c r="L88" s="32">
        <v>3623.3806100000002</v>
      </c>
      <c r="M88" s="32">
        <v>1820.7171499999999</v>
      </c>
      <c r="N88" s="34">
        <v>1802.6634600000002</v>
      </c>
    </row>
    <row r="89" spans="1:15" ht="11.45" customHeight="1">
      <c r="A89" s="10" t="s">
        <v>266</v>
      </c>
      <c r="B89" s="44"/>
      <c r="C89" s="37">
        <v>241.17967999999999</v>
      </c>
      <c r="D89" s="37">
        <v>126.55416</v>
      </c>
      <c r="E89" s="37">
        <v>114.62551999999999</v>
      </c>
      <c r="F89" s="37">
        <v>592.18107000000009</v>
      </c>
      <c r="G89" s="37">
        <v>302.04849999999999</v>
      </c>
      <c r="H89" s="38">
        <v>290.13256999999999</v>
      </c>
      <c r="I89" s="37">
        <v>3583.84573</v>
      </c>
      <c r="J89" s="37">
        <v>1824.7932799999999</v>
      </c>
      <c r="K89" s="38">
        <v>1759.0524500000001</v>
      </c>
      <c r="L89" s="37">
        <v>3650.7836500000003</v>
      </c>
      <c r="M89" s="37">
        <v>1863.0500200000001</v>
      </c>
      <c r="N89" s="39">
        <v>1787.7336300000002</v>
      </c>
    </row>
    <row r="90" spans="1:15" ht="11.45" customHeight="1">
      <c r="A90" s="42" t="s">
        <v>267</v>
      </c>
      <c r="B90" s="31"/>
      <c r="C90" s="43">
        <v>260.84452999999996</v>
      </c>
      <c r="D90" s="32">
        <v>138.72947999999997</v>
      </c>
      <c r="E90" s="32">
        <v>122.11505</v>
      </c>
      <c r="F90" s="32">
        <v>618.76376000000005</v>
      </c>
      <c r="G90" s="32">
        <v>321.19171</v>
      </c>
      <c r="H90" s="33">
        <v>297.57204999999999</v>
      </c>
      <c r="I90" s="32">
        <v>3608.86591</v>
      </c>
      <c r="J90" s="32">
        <v>1837.0666900000001</v>
      </c>
      <c r="K90" s="33">
        <v>1771.7992199999999</v>
      </c>
      <c r="L90" s="32">
        <v>3672.6918599999999</v>
      </c>
      <c r="M90" s="32">
        <v>1870.9986800000001</v>
      </c>
      <c r="N90" s="34">
        <v>1801.6931799999998</v>
      </c>
    </row>
    <row r="91" spans="1:15" ht="11.45" customHeight="1">
      <c r="A91" s="10" t="s">
        <v>268</v>
      </c>
      <c r="B91" s="44"/>
      <c r="C91" s="37">
        <v>250.16219000000001</v>
      </c>
      <c r="D91" s="37">
        <v>134.19448</v>
      </c>
      <c r="E91" s="37">
        <v>115.96771000000001</v>
      </c>
      <c r="F91" s="37">
        <v>614.83756000000005</v>
      </c>
      <c r="G91" s="37">
        <v>321.30458999999996</v>
      </c>
      <c r="H91" s="38">
        <v>293.53297000000003</v>
      </c>
      <c r="I91" s="37">
        <v>3658.15265</v>
      </c>
      <c r="J91" s="37">
        <v>1850.5498</v>
      </c>
      <c r="K91" s="38">
        <v>1807.6028499999998</v>
      </c>
      <c r="L91" s="37">
        <v>3714.5002400000003</v>
      </c>
      <c r="M91" s="37">
        <v>1881.4849399999998</v>
      </c>
      <c r="N91" s="39">
        <v>1833.0153</v>
      </c>
    </row>
    <row r="92" spans="1:15" ht="11.45" customHeight="1">
      <c r="A92" s="284"/>
      <c r="B92" s="31"/>
      <c r="C92" s="285"/>
      <c r="D92" s="285"/>
      <c r="E92" s="285"/>
      <c r="F92" s="285"/>
      <c r="G92" s="285"/>
      <c r="H92" s="285"/>
      <c r="I92" s="285"/>
      <c r="J92" s="285"/>
      <c r="K92" s="285"/>
      <c r="L92" s="285"/>
      <c r="M92" s="285"/>
      <c r="N92" s="285"/>
    </row>
    <row r="93" spans="1:15">
      <c r="A93" s="498"/>
      <c r="B93" s="498"/>
      <c r="C93" s="498"/>
      <c r="D93" s="498"/>
      <c r="E93" s="498"/>
      <c r="F93" s="498"/>
      <c r="G93" s="498"/>
      <c r="H93" s="498"/>
    </row>
    <row r="94" spans="1:15" ht="12.75" customHeight="1">
      <c r="A94" s="499" t="s">
        <v>72</v>
      </c>
      <c r="B94" s="499"/>
      <c r="C94" s="499"/>
      <c r="D94" s="499"/>
      <c r="E94" s="499"/>
      <c r="F94" s="499"/>
      <c r="G94" s="499"/>
      <c r="H94" s="499"/>
    </row>
    <row r="97" spans="1:15">
      <c r="A97" s="500" t="s">
        <v>255</v>
      </c>
      <c r="B97" s="500"/>
      <c r="C97" s="500"/>
      <c r="D97" s="500"/>
      <c r="E97" s="500"/>
      <c r="F97" s="500"/>
      <c r="G97" s="500"/>
      <c r="H97" s="500"/>
      <c r="I97" s="500"/>
      <c r="J97" s="500"/>
      <c r="K97" s="500"/>
      <c r="L97" s="500"/>
      <c r="M97" s="500"/>
      <c r="N97" s="500"/>
    </row>
    <row r="99" spans="1:15">
      <c r="A99" s="15"/>
      <c r="B99" s="15"/>
      <c r="C99" s="15"/>
      <c r="D99" s="15"/>
      <c r="E99" s="15"/>
      <c r="F99" s="15"/>
      <c r="G99" s="15"/>
      <c r="H99" s="15"/>
    </row>
    <row r="101" spans="1:15">
      <c r="A101" s="15"/>
      <c r="B101" s="15"/>
      <c r="C101" s="15"/>
      <c r="D101" s="15"/>
      <c r="E101" s="15"/>
      <c r="F101" s="15"/>
      <c r="G101" s="15"/>
      <c r="H101" s="15"/>
      <c r="M101" s="497"/>
      <c r="N101" s="497"/>
      <c r="O101" s="15"/>
    </row>
  </sheetData>
  <mergeCells count="10">
    <mergeCell ref="A4:N4"/>
    <mergeCell ref="M101:N101"/>
    <mergeCell ref="A93:H93"/>
    <mergeCell ref="A94:H94"/>
    <mergeCell ref="A97:N97"/>
    <mergeCell ref="A5:A6"/>
    <mergeCell ref="C5:E5"/>
    <mergeCell ref="F5:H5"/>
    <mergeCell ref="I5:K5"/>
    <mergeCell ref="L5:N5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4" orientation="portrait" r:id="rId1"/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showGridLines="0" workbookViewId="0"/>
  </sheetViews>
  <sheetFormatPr baseColWidth="10" defaultRowHeight="12.75"/>
  <cols>
    <col min="1" max="1" width="11.42578125" style="157"/>
    <col min="2" max="2" width="68" customWidth="1"/>
  </cols>
  <sheetData>
    <row r="1" spans="1:12" ht="60" customHeight="1">
      <c r="H1" s="536" t="s">
        <v>1</v>
      </c>
      <c r="I1" s="536"/>
    </row>
    <row r="2" spans="1:12" ht="13.5" customHeight="1" thickBot="1">
      <c r="A2" s="205" t="s">
        <v>255</v>
      </c>
    </row>
    <row r="3" spans="1:12" ht="24.95" customHeight="1" thickTop="1">
      <c r="A3" s="577" t="s">
        <v>273</v>
      </c>
      <c r="B3" s="578"/>
      <c r="C3" s="578"/>
      <c r="D3" s="578"/>
      <c r="E3" s="578"/>
      <c r="F3" s="578"/>
      <c r="G3" s="578"/>
      <c r="H3" s="578"/>
      <c r="I3" s="579"/>
    </row>
    <row r="4" spans="1:12" ht="20.100000000000001" customHeight="1" thickBot="1">
      <c r="A4" s="574"/>
      <c r="B4" s="575"/>
      <c r="C4" s="124"/>
      <c r="D4" s="523" t="s">
        <v>149</v>
      </c>
      <c r="E4" s="524"/>
      <c r="F4" s="523" t="s">
        <v>150</v>
      </c>
      <c r="G4" s="524"/>
      <c r="H4" s="523" t="s">
        <v>151</v>
      </c>
      <c r="I4" s="580"/>
    </row>
    <row r="5" spans="1:12" ht="20.100000000000001" customHeight="1">
      <c r="A5" s="574"/>
      <c r="B5" s="575"/>
      <c r="C5" s="142" t="s">
        <v>77</v>
      </c>
      <c r="D5" s="142" t="s">
        <v>104</v>
      </c>
      <c r="E5" s="142" t="s">
        <v>105</v>
      </c>
      <c r="F5" s="142" t="s">
        <v>152</v>
      </c>
      <c r="G5" s="142" t="s">
        <v>153</v>
      </c>
      <c r="H5" s="142" t="s">
        <v>152</v>
      </c>
      <c r="I5" s="231" t="s">
        <v>153</v>
      </c>
    </row>
    <row r="6" spans="1:12" ht="20.100000000000001" customHeight="1">
      <c r="A6" s="232"/>
      <c r="B6" s="233" t="s">
        <v>77</v>
      </c>
      <c r="C6" s="349">
        <v>867903</v>
      </c>
      <c r="D6" s="349">
        <v>444497</v>
      </c>
      <c r="E6" s="349">
        <v>423406</v>
      </c>
      <c r="F6" s="350">
        <f>D6/$C6</f>
        <v>0.51215055138650289</v>
      </c>
      <c r="G6" s="350">
        <f>E6/$C6</f>
        <v>0.48784944861349711</v>
      </c>
      <c r="H6" s="350">
        <f>D6/$D$6</f>
        <v>1</v>
      </c>
      <c r="I6" s="351">
        <f>E6/$E$6</f>
        <v>1</v>
      </c>
    </row>
    <row r="7" spans="1:12">
      <c r="A7" s="571" t="s">
        <v>111</v>
      </c>
      <c r="B7" s="234" t="s">
        <v>112</v>
      </c>
      <c r="C7" s="348">
        <v>509284</v>
      </c>
      <c r="D7" s="344">
        <v>261191</v>
      </c>
      <c r="E7" s="344">
        <v>248093</v>
      </c>
      <c r="F7" s="345">
        <f>D7/$C7</f>
        <v>0.51285922982068943</v>
      </c>
      <c r="G7" s="345">
        <f>E7/$C7</f>
        <v>0.48714077017931057</v>
      </c>
      <c r="H7" s="345">
        <f>D7/$D$6</f>
        <v>0.58761026508615355</v>
      </c>
      <c r="I7" s="346">
        <f>E7/$E$6</f>
        <v>0.58594587700693901</v>
      </c>
    </row>
    <row r="8" spans="1:12">
      <c r="A8" s="572"/>
      <c r="B8" s="235" t="s">
        <v>113</v>
      </c>
      <c r="C8" s="348">
        <v>358619</v>
      </c>
      <c r="D8" s="347">
        <v>183306</v>
      </c>
      <c r="E8" s="347">
        <v>175313</v>
      </c>
      <c r="F8" s="404">
        <f t="shared" ref="F8:F50" si="0">D8/$C8</f>
        <v>0.51114413904450129</v>
      </c>
      <c r="G8" s="404">
        <f t="shared" ref="G8:G50" si="1">E8/$C8</f>
        <v>0.48885586095549871</v>
      </c>
      <c r="H8" s="404">
        <f t="shared" ref="H8:H50" si="2">D8/$D$6</f>
        <v>0.41238973491384645</v>
      </c>
      <c r="I8" s="440">
        <f t="shared" ref="I8:I50" si="3">E8/$E$6</f>
        <v>0.41405412299306105</v>
      </c>
    </row>
    <row r="9" spans="1:12" ht="12.75" customHeight="1">
      <c r="A9" s="571" t="s">
        <v>196</v>
      </c>
      <c r="B9" s="236" t="s">
        <v>77</v>
      </c>
      <c r="C9" s="352">
        <v>867903</v>
      </c>
      <c r="D9" s="353">
        <v>444497</v>
      </c>
      <c r="E9" s="353">
        <v>423406</v>
      </c>
      <c r="F9" s="441">
        <f t="shared" si="0"/>
        <v>0.51215055138650289</v>
      </c>
      <c r="G9" s="441">
        <f t="shared" si="1"/>
        <v>0.48784944861349711</v>
      </c>
      <c r="H9" s="441">
        <f t="shared" si="2"/>
        <v>1</v>
      </c>
      <c r="I9" s="441">
        <f t="shared" si="3"/>
        <v>1</v>
      </c>
    </row>
    <row r="10" spans="1:12">
      <c r="A10" s="572"/>
      <c r="B10" s="155" t="s">
        <v>115</v>
      </c>
      <c r="C10" s="356">
        <v>214181</v>
      </c>
      <c r="D10" s="355">
        <v>122832</v>
      </c>
      <c r="E10" s="355">
        <v>91349</v>
      </c>
      <c r="F10" s="406">
        <f t="shared" si="0"/>
        <v>0.57349624850010039</v>
      </c>
      <c r="G10" s="406">
        <f t="shared" si="1"/>
        <v>0.42650375149989961</v>
      </c>
      <c r="H10" s="406">
        <f t="shared" si="2"/>
        <v>0.27633932287507001</v>
      </c>
      <c r="I10" s="442">
        <f t="shared" si="3"/>
        <v>0.21574800546048001</v>
      </c>
      <c r="L10" s="288"/>
    </row>
    <row r="11" spans="1:12">
      <c r="A11" s="572"/>
      <c r="B11" s="156" t="s">
        <v>197</v>
      </c>
      <c r="C11" s="357">
        <v>26016</v>
      </c>
      <c r="D11" s="347">
        <v>15506</v>
      </c>
      <c r="E11" s="347">
        <v>10510</v>
      </c>
      <c r="F11" s="404">
        <f t="shared" si="0"/>
        <v>0.59601783517835183</v>
      </c>
      <c r="G11" s="404">
        <f t="shared" si="1"/>
        <v>0.40398216482164823</v>
      </c>
      <c r="H11" s="404">
        <f t="shared" si="2"/>
        <v>3.4884374922665398E-2</v>
      </c>
      <c r="I11" s="440">
        <f t="shared" si="3"/>
        <v>2.4822510781613866E-2</v>
      </c>
    </row>
    <row r="12" spans="1:12">
      <c r="A12" s="572"/>
      <c r="B12" s="156" t="s">
        <v>198</v>
      </c>
      <c r="C12" s="357">
        <v>188165</v>
      </c>
      <c r="D12" s="347">
        <v>107326</v>
      </c>
      <c r="E12" s="347">
        <v>80839</v>
      </c>
      <c r="F12" s="404">
        <f t="shared" si="0"/>
        <v>0.570382377168974</v>
      </c>
      <c r="G12" s="404">
        <f t="shared" si="1"/>
        <v>0.42961762283102595</v>
      </c>
      <c r="H12" s="404">
        <f t="shared" si="2"/>
        <v>0.24145494795240463</v>
      </c>
      <c r="I12" s="440">
        <f t="shared" si="3"/>
        <v>0.19092549467886616</v>
      </c>
      <c r="L12" s="288"/>
    </row>
    <row r="13" spans="1:12" ht="12.75" customHeight="1">
      <c r="A13" s="572"/>
      <c r="B13" s="155" t="s">
        <v>116</v>
      </c>
      <c r="C13" s="356">
        <v>440381</v>
      </c>
      <c r="D13" s="355">
        <v>227432</v>
      </c>
      <c r="E13" s="355">
        <v>212949</v>
      </c>
      <c r="F13" s="406">
        <f t="shared" si="0"/>
        <v>0.51644371578247017</v>
      </c>
      <c r="G13" s="406">
        <f t="shared" si="1"/>
        <v>0.48355628421752983</v>
      </c>
      <c r="H13" s="406">
        <f t="shared" si="2"/>
        <v>0.51166149602809463</v>
      </c>
      <c r="I13" s="442">
        <f t="shared" si="3"/>
        <v>0.50294280194423324</v>
      </c>
      <c r="L13" s="288"/>
    </row>
    <row r="14" spans="1:12" ht="12.75" customHeight="1">
      <c r="A14" s="572"/>
      <c r="B14" s="156" t="s">
        <v>117</v>
      </c>
      <c r="C14" s="357">
        <v>390835</v>
      </c>
      <c r="D14" s="347">
        <v>203913</v>
      </c>
      <c r="E14" s="347">
        <v>186922</v>
      </c>
      <c r="F14" s="404">
        <f t="shared" si="0"/>
        <v>0.52173679429938469</v>
      </c>
      <c r="G14" s="404">
        <f t="shared" si="1"/>
        <v>0.47826320570061537</v>
      </c>
      <c r="H14" s="404">
        <f t="shared" si="2"/>
        <v>0.45875000281216743</v>
      </c>
      <c r="I14" s="440">
        <f t="shared" si="3"/>
        <v>0.44147225121986933</v>
      </c>
    </row>
    <row r="15" spans="1:12">
      <c r="A15" s="572"/>
      <c r="B15" s="156" t="s">
        <v>118</v>
      </c>
      <c r="C15" s="357">
        <v>49546</v>
      </c>
      <c r="D15" s="347">
        <v>23519</v>
      </c>
      <c r="E15" s="347">
        <v>26027</v>
      </c>
      <c r="F15" s="404">
        <f t="shared" si="0"/>
        <v>0.47469018689702497</v>
      </c>
      <c r="G15" s="404">
        <f t="shared" si="1"/>
        <v>0.52530981310297498</v>
      </c>
      <c r="H15" s="404">
        <f t="shared" si="2"/>
        <v>5.2911493215927217E-2</v>
      </c>
      <c r="I15" s="440">
        <f t="shared" si="3"/>
        <v>6.1470550724363852E-2</v>
      </c>
    </row>
    <row r="16" spans="1:12">
      <c r="A16" s="572"/>
      <c r="B16" s="155" t="s">
        <v>119</v>
      </c>
      <c r="C16" s="356">
        <v>209961</v>
      </c>
      <c r="D16" s="355">
        <v>93916</v>
      </c>
      <c r="E16" s="355">
        <v>116045</v>
      </c>
      <c r="F16" s="406">
        <f t="shared" si="0"/>
        <v>0.44730211801239278</v>
      </c>
      <c r="G16" s="406">
        <f t="shared" si="1"/>
        <v>0.55269788198760728</v>
      </c>
      <c r="H16" s="406">
        <f t="shared" si="2"/>
        <v>0.21128601542867556</v>
      </c>
      <c r="I16" s="442">
        <f t="shared" si="3"/>
        <v>0.2740750012989896</v>
      </c>
    </row>
    <row r="17" spans="1:11">
      <c r="A17" s="572"/>
      <c r="B17" s="156" t="s">
        <v>120</v>
      </c>
      <c r="C17" s="356">
        <v>47621</v>
      </c>
      <c r="D17" s="347">
        <v>24284</v>
      </c>
      <c r="E17" s="347">
        <v>23337</v>
      </c>
      <c r="F17" s="404">
        <f t="shared" si="0"/>
        <v>0.50994309233321433</v>
      </c>
      <c r="G17" s="404">
        <f t="shared" si="1"/>
        <v>0.49005690766678567</v>
      </c>
      <c r="H17" s="404">
        <f t="shared" si="2"/>
        <v>5.4632539702180218E-2</v>
      </c>
      <c r="I17" s="440">
        <f t="shared" si="3"/>
        <v>5.5117310571886083E-2</v>
      </c>
    </row>
    <row r="18" spans="1:11">
      <c r="A18" s="572"/>
      <c r="B18" s="156" t="s">
        <v>121</v>
      </c>
      <c r="C18" s="356">
        <v>15510</v>
      </c>
      <c r="D18" s="347">
        <v>5401</v>
      </c>
      <c r="E18" s="347">
        <v>10109</v>
      </c>
      <c r="F18" s="404">
        <f t="shared" si="0"/>
        <v>0.34822695035460993</v>
      </c>
      <c r="G18" s="404">
        <f t="shared" si="1"/>
        <v>0.65177304964539007</v>
      </c>
      <c r="H18" s="404">
        <f t="shared" si="2"/>
        <v>1.215081316634308E-2</v>
      </c>
      <c r="I18" s="440">
        <f t="shared" si="3"/>
        <v>2.3875429257025172E-2</v>
      </c>
    </row>
    <row r="19" spans="1:11">
      <c r="A19" s="572"/>
      <c r="B19" s="156" t="s">
        <v>122</v>
      </c>
      <c r="C19" s="356">
        <v>146830</v>
      </c>
      <c r="D19" s="347">
        <v>64231</v>
      </c>
      <c r="E19" s="347">
        <v>82599</v>
      </c>
      <c r="F19" s="404">
        <f t="shared" si="0"/>
        <v>0.43745147449431315</v>
      </c>
      <c r="G19" s="404">
        <f t="shared" si="1"/>
        <v>0.5625485255056869</v>
      </c>
      <c r="H19" s="404">
        <f t="shared" si="2"/>
        <v>0.14450266256015226</v>
      </c>
      <c r="I19" s="440">
        <f t="shared" si="3"/>
        <v>0.19508226147007837</v>
      </c>
    </row>
    <row r="20" spans="1:11">
      <c r="A20" s="572"/>
      <c r="B20" s="237" t="s">
        <v>199</v>
      </c>
      <c r="C20" s="356">
        <v>3380</v>
      </c>
      <c r="D20" s="355">
        <v>317</v>
      </c>
      <c r="E20" s="355">
        <v>3063</v>
      </c>
      <c r="F20" s="406">
        <f t="shared" si="0"/>
        <v>9.3786982248520709E-2</v>
      </c>
      <c r="G20" s="406">
        <f t="shared" si="1"/>
        <v>0.90621301775147933</v>
      </c>
      <c r="H20" s="406">
        <f t="shared" si="2"/>
        <v>7.1316566815974008E-4</v>
      </c>
      <c r="I20" s="442">
        <f t="shared" si="3"/>
        <v>7.2341912962971709E-3</v>
      </c>
    </row>
    <row r="21" spans="1:11" ht="12.75" customHeight="1">
      <c r="A21" s="572" t="s">
        <v>138</v>
      </c>
      <c r="B21" s="238" t="s">
        <v>77</v>
      </c>
      <c r="C21" s="352">
        <v>867903</v>
      </c>
      <c r="D21" s="353">
        <v>444497</v>
      </c>
      <c r="E21" s="353">
        <v>423406</v>
      </c>
      <c r="F21" s="441">
        <f t="shared" si="0"/>
        <v>0.51215055138650289</v>
      </c>
      <c r="G21" s="441">
        <f t="shared" si="1"/>
        <v>0.48784944861349711</v>
      </c>
      <c r="H21" s="441">
        <f t="shared" si="2"/>
        <v>1</v>
      </c>
      <c r="I21" s="441">
        <f t="shared" si="3"/>
        <v>1</v>
      </c>
    </row>
    <row r="22" spans="1:11">
      <c r="A22" s="572"/>
      <c r="B22" s="235" t="s">
        <v>139</v>
      </c>
      <c r="C22" s="357">
        <v>2066</v>
      </c>
      <c r="D22" s="347">
        <v>1750</v>
      </c>
      <c r="E22" s="347">
        <v>316</v>
      </c>
      <c r="F22" s="404">
        <f t="shared" si="0"/>
        <v>0.8470474346563408</v>
      </c>
      <c r="G22" s="404">
        <f t="shared" si="1"/>
        <v>0.15295256534365925</v>
      </c>
      <c r="H22" s="404">
        <f t="shared" si="2"/>
        <v>3.9370344456767991E-3</v>
      </c>
      <c r="I22" s="440">
        <f t="shared" si="3"/>
        <v>7.463285829676481E-4</v>
      </c>
    </row>
    <row r="23" spans="1:11">
      <c r="A23" s="572"/>
      <c r="B23" s="235" t="s">
        <v>85</v>
      </c>
      <c r="C23" s="357">
        <v>40138</v>
      </c>
      <c r="D23" s="347">
        <v>27620</v>
      </c>
      <c r="E23" s="347">
        <v>12518</v>
      </c>
      <c r="F23" s="404">
        <f t="shared" si="0"/>
        <v>0.68812596541930338</v>
      </c>
      <c r="G23" s="404">
        <f t="shared" si="1"/>
        <v>0.31187403458069662</v>
      </c>
      <c r="H23" s="404">
        <f t="shared" si="2"/>
        <v>6.2137652222624677E-2</v>
      </c>
      <c r="I23" s="440">
        <f t="shared" si="3"/>
        <v>2.9565003802496895E-2</v>
      </c>
    </row>
    <row r="24" spans="1:11">
      <c r="A24" s="572"/>
      <c r="B24" s="235" t="s">
        <v>86</v>
      </c>
      <c r="C24" s="357">
        <v>28896</v>
      </c>
      <c r="D24" s="347">
        <v>25795</v>
      </c>
      <c r="E24" s="347">
        <v>3101</v>
      </c>
      <c r="F24" s="404">
        <f t="shared" si="0"/>
        <v>0.89268410852713176</v>
      </c>
      <c r="G24" s="404">
        <f t="shared" si="1"/>
        <v>0.10731589147286821</v>
      </c>
      <c r="H24" s="404">
        <f t="shared" si="2"/>
        <v>5.8031887729276012E-2</v>
      </c>
      <c r="I24" s="440">
        <f t="shared" si="3"/>
        <v>7.3239396701983437E-3</v>
      </c>
    </row>
    <row r="25" spans="1:11">
      <c r="A25" s="576"/>
      <c r="B25" s="235" t="s">
        <v>87</v>
      </c>
      <c r="C25" s="357">
        <v>796803</v>
      </c>
      <c r="D25" s="355">
        <v>389332</v>
      </c>
      <c r="E25" s="355">
        <v>407471</v>
      </c>
      <c r="F25" s="406">
        <f t="shared" si="0"/>
        <v>0.48861763823680382</v>
      </c>
      <c r="G25" s="406">
        <f t="shared" si="1"/>
        <v>0.51138236176319618</v>
      </c>
      <c r="H25" s="406">
        <f t="shared" si="2"/>
        <v>0.87589342560242256</v>
      </c>
      <c r="I25" s="442">
        <f t="shared" si="3"/>
        <v>0.96236472794433714</v>
      </c>
    </row>
    <row r="26" spans="1:11" ht="12.75" customHeight="1">
      <c r="A26" s="571" t="s">
        <v>127</v>
      </c>
      <c r="B26" s="236" t="s">
        <v>77</v>
      </c>
      <c r="C26" s="352">
        <v>867903</v>
      </c>
      <c r="D26" s="353">
        <v>444497</v>
      </c>
      <c r="E26" s="353">
        <v>423406</v>
      </c>
      <c r="F26" s="441">
        <f t="shared" si="0"/>
        <v>0.51215055138650289</v>
      </c>
      <c r="G26" s="441">
        <f t="shared" si="1"/>
        <v>0.48784944861349711</v>
      </c>
      <c r="H26" s="441">
        <f t="shared" si="2"/>
        <v>1</v>
      </c>
      <c r="I26" s="441">
        <f t="shared" si="3"/>
        <v>1</v>
      </c>
    </row>
    <row r="27" spans="1:11">
      <c r="A27" s="572"/>
      <c r="B27" s="235" t="s">
        <v>128</v>
      </c>
      <c r="C27" s="357">
        <v>7</v>
      </c>
      <c r="D27" s="347">
        <v>7</v>
      </c>
      <c r="E27" s="347">
        <v>0</v>
      </c>
      <c r="F27" s="404">
        <f t="shared" si="0"/>
        <v>1</v>
      </c>
      <c r="G27" s="404">
        <f t="shared" si="1"/>
        <v>0</v>
      </c>
      <c r="H27" s="404">
        <f t="shared" si="2"/>
        <v>1.5748137782707196E-5</v>
      </c>
      <c r="I27" s="440">
        <f t="shared" si="3"/>
        <v>0</v>
      </c>
    </row>
    <row r="28" spans="1:11">
      <c r="A28" s="572"/>
      <c r="B28" s="235" t="s">
        <v>129</v>
      </c>
      <c r="C28" s="357">
        <v>1855</v>
      </c>
      <c r="D28" s="347">
        <v>947</v>
      </c>
      <c r="E28" s="347">
        <v>908</v>
      </c>
      <c r="F28" s="404">
        <f t="shared" si="0"/>
        <v>0.51051212938005386</v>
      </c>
      <c r="G28" s="404">
        <f t="shared" si="1"/>
        <v>0.48948787061994609</v>
      </c>
      <c r="H28" s="404">
        <f t="shared" si="2"/>
        <v>2.1304980686033875E-3</v>
      </c>
      <c r="I28" s="440">
        <f t="shared" si="3"/>
        <v>2.1445137763753939E-3</v>
      </c>
    </row>
    <row r="29" spans="1:11">
      <c r="A29" s="572"/>
      <c r="B29" s="235" t="s">
        <v>130</v>
      </c>
      <c r="C29" s="357">
        <v>131525</v>
      </c>
      <c r="D29" s="347">
        <v>58445</v>
      </c>
      <c r="E29" s="347">
        <v>73080</v>
      </c>
      <c r="F29" s="404">
        <f t="shared" si="0"/>
        <v>0.44436418931762023</v>
      </c>
      <c r="G29" s="404">
        <f t="shared" si="1"/>
        <v>0.55563581068237977</v>
      </c>
      <c r="H29" s="404">
        <f t="shared" si="2"/>
        <v>0.13148570181576028</v>
      </c>
      <c r="I29" s="440">
        <f t="shared" si="3"/>
        <v>0.17260029380783456</v>
      </c>
    </row>
    <row r="30" spans="1:11">
      <c r="A30" s="572"/>
      <c r="B30" s="235" t="s">
        <v>131</v>
      </c>
      <c r="C30" s="357">
        <v>118551</v>
      </c>
      <c r="D30" s="347">
        <v>63551</v>
      </c>
      <c r="E30" s="347">
        <v>55000</v>
      </c>
      <c r="F30" s="404">
        <f t="shared" si="0"/>
        <v>0.53606464728260406</v>
      </c>
      <c r="G30" s="404">
        <f t="shared" si="1"/>
        <v>0.46393535271739589</v>
      </c>
      <c r="H30" s="404">
        <f t="shared" si="2"/>
        <v>0.14297284346126071</v>
      </c>
      <c r="I30" s="440">
        <f t="shared" si="3"/>
        <v>0.12989896222538178</v>
      </c>
      <c r="K30" s="354"/>
    </row>
    <row r="31" spans="1:11">
      <c r="A31" s="572"/>
      <c r="B31" s="235" t="s">
        <v>132</v>
      </c>
      <c r="C31" s="357">
        <v>86072</v>
      </c>
      <c r="D31" s="347">
        <v>34793</v>
      </c>
      <c r="E31" s="347">
        <v>51279</v>
      </c>
      <c r="F31" s="404">
        <f t="shared" si="0"/>
        <v>0.40423134120271403</v>
      </c>
      <c r="G31" s="404">
        <f t="shared" si="1"/>
        <v>0.59576865879728602</v>
      </c>
      <c r="H31" s="404">
        <f t="shared" si="2"/>
        <v>7.8274993981961638E-2</v>
      </c>
      <c r="I31" s="440">
        <f t="shared" si="3"/>
        <v>0.12111070698100641</v>
      </c>
    </row>
    <row r="32" spans="1:11" ht="24">
      <c r="A32" s="572"/>
      <c r="B32" s="235" t="s">
        <v>133</v>
      </c>
      <c r="C32" s="357">
        <v>301478</v>
      </c>
      <c r="D32" s="347">
        <v>127547</v>
      </c>
      <c r="E32" s="347">
        <v>173931</v>
      </c>
      <c r="F32" s="404">
        <f t="shared" si="0"/>
        <v>0.42307233031929359</v>
      </c>
      <c r="G32" s="404">
        <f t="shared" si="1"/>
        <v>0.57692766968070641</v>
      </c>
      <c r="H32" s="404">
        <f t="shared" si="2"/>
        <v>0.28694681853870779</v>
      </c>
      <c r="I32" s="440">
        <f t="shared" si="3"/>
        <v>0.41079011634223417</v>
      </c>
    </row>
    <row r="33" spans="1:9">
      <c r="A33" s="572"/>
      <c r="B33" s="235" t="s">
        <v>134</v>
      </c>
      <c r="C33" s="357">
        <v>1084</v>
      </c>
      <c r="D33" s="347">
        <v>947</v>
      </c>
      <c r="E33" s="347">
        <v>137</v>
      </c>
      <c r="F33" s="404">
        <f t="shared" si="0"/>
        <v>0.87361623616236161</v>
      </c>
      <c r="G33" s="404">
        <f t="shared" si="1"/>
        <v>0.12638376383763839</v>
      </c>
      <c r="H33" s="404">
        <f t="shared" si="2"/>
        <v>2.1304980686033875E-3</v>
      </c>
      <c r="I33" s="440">
        <f t="shared" si="3"/>
        <v>3.2356650590686009E-4</v>
      </c>
    </row>
    <row r="34" spans="1:9" ht="24">
      <c r="A34" s="572"/>
      <c r="B34" s="235" t="s">
        <v>135</v>
      </c>
      <c r="C34" s="357">
        <v>33086</v>
      </c>
      <c r="D34" s="347">
        <v>29907</v>
      </c>
      <c r="E34" s="347">
        <v>3179</v>
      </c>
      <c r="F34" s="404">
        <f t="shared" si="0"/>
        <v>0.90391706461947652</v>
      </c>
      <c r="G34" s="404">
        <f t="shared" si="1"/>
        <v>9.6082935380523482E-2</v>
      </c>
      <c r="H34" s="404">
        <f t="shared" si="2"/>
        <v>6.7282793809632008E-2</v>
      </c>
      <c r="I34" s="440">
        <f t="shared" si="3"/>
        <v>7.5081600166270667E-3</v>
      </c>
    </row>
    <row r="35" spans="1:9">
      <c r="A35" s="572"/>
      <c r="B35" s="235" t="s">
        <v>136</v>
      </c>
      <c r="C35" s="357">
        <v>32470</v>
      </c>
      <c r="D35" s="347">
        <v>27837</v>
      </c>
      <c r="E35" s="347">
        <v>4633</v>
      </c>
      <c r="F35" s="404">
        <f t="shared" si="0"/>
        <v>0.85731444410224822</v>
      </c>
      <c r="G35" s="404">
        <f t="shared" si="1"/>
        <v>0.14268555589775178</v>
      </c>
      <c r="H35" s="404">
        <f t="shared" si="2"/>
        <v>6.2625844493888597E-2</v>
      </c>
      <c r="I35" s="440">
        <f t="shared" si="3"/>
        <v>1.0942216218003524E-2</v>
      </c>
    </row>
    <row r="36" spans="1:9">
      <c r="A36" s="576"/>
      <c r="B36" s="235" t="s">
        <v>137</v>
      </c>
      <c r="C36" s="357">
        <v>161775</v>
      </c>
      <c r="D36" s="347">
        <v>100516</v>
      </c>
      <c r="E36" s="347">
        <v>61259</v>
      </c>
      <c r="F36" s="404">
        <f t="shared" si="0"/>
        <v>0.62133209704836967</v>
      </c>
      <c r="G36" s="404">
        <f t="shared" si="1"/>
        <v>0.37866790295163033</v>
      </c>
      <c r="H36" s="404">
        <f t="shared" si="2"/>
        <v>0.22613425962379949</v>
      </c>
      <c r="I36" s="440">
        <f t="shared" si="3"/>
        <v>0.14468146412663024</v>
      </c>
    </row>
    <row r="37" spans="1:9" ht="12.75" customHeight="1">
      <c r="A37" s="571" t="s">
        <v>200</v>
      </c>
      <c r="B37" s="236" t="s">
        <v>77</v>
      </c>
      <c r="C37" s="352">
        <v>867903</v>
      </c>
      <c r="D37" s="353">
        <v>444497</v>
      </c>
      <c r="E37" s="353">
        <v>423406</v>
      </c>
      <c r="F37" s="441">
        <f t="shared" si="0"/>
        <v>0.51215055138650289</v>
      </c>
      <c r="G37" s="441">
        <f t="shared" si="1"/>
        <v>0.48784944861349711</v>
      </c>
      <c r="H37" s="441">
        <f t="shared" si="2"/>
        <v>1</v>
      </c>
      <c r="I37" s="441">
        <f t="shared" si="3"/>
        <v>1</v>
      </c>
    </row>
    <row r="38" spans="1:9">
      <c r="A38" s="572"/>
      <c r="B38" s="235" t="s">
        <v>201</v>
      </c>
      <c r="C38" s="357">
        <v>193818</v>
      </c>
      <c r="D38" s="347">
        <v>117582</v>
      </c>
      <c r="E38" s="347">
        <v>76236</v>
      </c>
      <c r="F38" s="404">
        <f t="shared" si="0"/>
        <v>0.60666191994551588</v>
      </c>
      <c r="G38" s="404">
        <f t="shared" si="1"/>
        <v>0.39333808005448412</v>
      </c>
      <c r="H38" s="404">
        <f t="shared" si="2"/>
        <v>0.26452821953803962</v>
      </c>
      <c r="I38" s="440">
        <f t="shared" si="3"/>
        <v>0.18005413244025828</v>
      </c>
    </row>
    <row r="39" spans="1:9">
      <c r="A39" s="572"/>
      <c r="B39" s="235" t="s">
        <v>202</v>
      </c>
      <c r="C39" s="357">
        <v>228998</v>
      </c>
      <c r="D39" s="347">
        <v>104480</v>
      </c>
      <c r="E39" s="347">
        <v>124518</v>
      </c>
      <c r="F39" s="404">
        <f t="shared" si="0"/>
        <v>0.45624852618800166</v>
      </c>
      <c r="G39" s="404">
        <f t="shared" si="1"/>
        <v>0.5437514738119984</v>
      </c>
      <c r="H39" s="404">
        <f t="shared" si="2"/>
        <v>0.23505220507674968</v>
      </c>
      <c r="I39" s="440">
        <f t="shared" si="3"/>
        <v>0.29408652687963799</v>
      </c>
    </row>
    <row r="40" spans="1:9">
      <c r="A40" s="572"/>
      <c r="B40" s="235" t="s">
        <v>203</v>
      </c>
      <c r="C40" s="357">
        <v>242756</v>
      </c>
      <c r="D40" s="347">
        <v>129934</v>
      </c>
      <c r="E40" s="347">
        <v>112822</v>
      </c>
      <c r="F40" s="404">
        <f t="shared" si="0"/>
        <v>0.53524526685231266</v>
      </c>
      <c r="G40" s="404">
        <f t="shared" si="1"/>
        <v>0.46475473314768739</v>
      </c>
      <c r="H40" s="404">
        <f t="shared" si="2"/>
        <v>0.29231693352261096</v>
      </c>
      <c r="I40" s="440">
        <f t="shared" si="3"/>
        <v>0.26646292211258227</v>
      </c>
    </row>
    <row r="41" spans="1:9">
      <c r="A41" s="572"/>
      <c r="B41" s="235" t="s">
        <v>204</v>
      </c>
      <c r="C41" s="357">
        <v>191131</v>
      </c>
      <c r="D41" s="347">
        <v>86903</v>
      </c>
      <c r="E41" s="347">
        <v>104228</v>
      </c>
      <c r="F41" s="404">
        <f t="shared" si="0"/>
        <v>0.45467768179939411</v>
      </c>
      <c r="G41" s="404">
        <f t="shared" si="1"/>
        <v>0.54532231820060584</v>
      </c>
      <c r="H41" s="404">
        <f t="shared" si="2"/>
        <v>0.19550863110437192</v>
      </c>
      <c r="I41" s="440">
        <f t="shared" si="3"/>
        <v>0.24616561881503804</v>
      </c>
    </row>
    <row r="42" spans="1:9">
      <c r="A42" s="576"/>
      <c r="B42" s="235" t="s">
        <v>205</v>
      </c>
      <c r="C42" s="357">
        <v>11200</v>
      </c>
      <c r="D42" s="347">
        <v>5598</v>
      </c>
      <c r="E42" s="347">
        <v>5602</v>
      </c>
      <c r="F42" s="404">
        <f t="shared" si="0"/>
        <v>0.49982142857142858</v>
      </c>
      <c r="G42" s="404">
        <f t="shared" si="1"/>
        <v>0.50017857142857147</v>
      </c>
      <c r="H42" s="404">
        <f t="shared" si="2"/>
        <v>1.2594010758227839E-2</v>
      </c>
      <c r="I42" s="440">
        <f t="shared" si="3"/>
        <v>1.3230799752483431E-2</v>
      </c>
    </row>
    <row r="43" spans="1:9" ht="12.75" customHeight="1">
      <c r="A43" s="571" t="s">
        <v>206</v>
      </c>
      <c r="B43" s="236" t="s">
        <v>77</v>
      </c>
      <c r="C43" s="352">
        <v>867903</v>
      </c>
      <c r="D43" s="353">
        <v>444497</v>
      </c>
      <c r="E43" s="353">
        <v>423406</v>
      </c>
      <c r="F43" s="441">
        <f t="shared" si="0"/>
        <v>0.51215055138650289</v>
      </c>
      <c r="G43" s="441">
        <f t="shared" si="1"/>
        <v>0.48784944861349711</v>
      </c>
      <c r="H43" s="441">
        <f t="shared" si="2"/>
        <v>1</v>
      </c>
      <c r="I43" s="441">
        <f t="shared" si="3"/>
        <v>1</v>
      </c>
    </row>
    <row r="44" spans="1:9">
      <c r="A44" s="572"/>
      <c r="B44" s="235" t="s">
        <v>207</v>
      </c>
      <c r="C44" s="357">
        <v>446122</v>
      </c>
      <c r="D44" s="347">
        <v>252574</v>
      </c>
      <c r="E44" s="347">
        <v>193548</v>
      </c>
      <c r="F44" s="404">
        <f t="shared" si="0"/>
        <v>0.56615454965233725</v>
      </c>
      <c r="G44" s="404">
        <f t="shared" si="1"/>
        <v>0.43384545034766275</v>
      </c>
      <c r="H44" s="404">
        <f t="shared" si="2"/>
        <v>0.56822430747564101</v>
      </c>
      <c r="I44" s="440">
        <f t="shared" si="3"/>
        <v>0.45712153346905809</v>
      </c>
    </row>
    <row r="45" spans="1:9">
      <c r="A45" s="572"/>
      <c r="B45" s="235" t="s">
        <v>208</v>
      </c>
      <c r="C45" s="357">
        <v>328632</v>
      </c>
      <c r="D45" s="347">
        <v>147898</v>
      </c>
      <c r="E45" s="347">
        <v>180734</v>
      </c>
      <c r="F45" s="404">
        <f t="shared" si="0"/>
        <v>0.45004138367535723</v>
      </c>
      <c r="G45" s="404">
        <f t="shared" si="1"/>
        <v>0.54995861632464271</v>
      </c>
      <c r="H45" s="404">
        <f t="shared" si="2"/>
        <v>0.33273115454097552</v>
      </c>
      <c r="I45" s="440">
        <f t="shared" si="3"/>
        <v>0.42685743706985729</v>
      </c>
    </row>
    <row r="46" spans="1:9">
      <c r="A46" s="572"/>
      <c r="B46" s="235" t="s">
        <v>209</v>
      </c>
      <c r="C46" s="357">
        <v>93149</v>
      </c>
      <c r="D46" s="347">
        <v>44025</v>
      </c>
      <c r="E46" s="347">
        <v>49124</v>
      </c>
      <c r="F46" s="404">
        <f t="shared" si="0"/>
        <v>0.47262987256975386</v>
      </c>
      <c r="G46" s="404">
        <f t="shared" si="1"/>
        <v>0.52737012743024614</v>
      </c>
      <c r="H46" s="404">
        <f t="shared" si="2"/>
        <v>9.904453798338346E-2</v>
      </c>
      <c r="I46" s="440">
        <f t="shared" si="3"/>
        <v>0.11602102946108463</v>
      </c>
    </row>
    <row r="47" spans="1:9">
      <c r="A47" s="571" t="s">
        <v>123</v>
      </c>
      <c r="B47" s="236" t="s">
        <v>77</v>
      </c>
      <c r="C47" s="352">
        <v>867903</v>
      </c>
      <c r="D47" s="353">
        <v>444497</v>
      </c>
      <c r="E47" s="353">
        <v>423406</v>
      </c>
      <c r="F47" s="441">
        <f t="shared" si="0"/>
        <v>0.51215055138650289</v>
      </c>
      <c r="G47" s="441">
        <f t="shared" si="1"/>
        <v>0.48784944861349711</v>
      </c>
      <c r="H47" s="441">
        <f t="shared" si="2"/>
        <v>1</v>
      </c>
      <c r="I47" s="441">
        <f t="shared" si="3"/>
        <v>1</v>
      </c>
    </row>
    <row r="48" spans="1:9">
      <c r="A48" s="572"/>
      <c r="B48" s="235" t="s">
        <v>124</v>
      </c>
      <c r="C48" s="357">
        <v>687375</v>
      </c>
      <c r="D48" s="347">
        <v>348491</v>
      </c>
      <c r="E48" s="347">
        <v>338884</v>
      </c>
      <c r="F48" s="404">
        <f t="shared" si="0"/>
        <v>0.50698817966903076</v>
      </c>
      <c r="G48" s="404">
        <f t="shared" si="1"/>
        <v>0.49301182033096924</v>
      </c>
      <c r="H48" s="404">
        <f t="shared" si="2"/>
        <v>0.78401204057620189</v>
      </c>
      <c r="I48" s="440">
        <f t="shared" si="3"/>
        <v>0.80037599845065965</v>
      </c>
    </row>
    <row r="49" spans="1:9">
      <c r="A49" s="572"/>
      <c r="B49" s="235" t="s">
        <v>210</v>
      </c>
      <c r="C49" s="357">
        <v>35823</v>
      </c>
      <c r="D49" s="347">
        <v>18091</v>
      </c>
      <c r="E49" s="347">
        <v>17732</v>
      </c>
      <c r="F49" s="404">
        <f t="shared" si="0"/>
        <v>0.50501074728526363</v>
      </c>
      <c r="G49" s="404">
        <f t="shared" si="1"/>
        <v>0.49498925271473632</v>
      </c>
      <c r="H49" s="404">
        <f t="shared" si="2"/>
        <v>4.0699937232422267E-2</v>
      </c>
      <c r="I49" s="440">
        <f t="shared" si="3"/>
        <v>4.1879425421463085E-2</v>
      </c>
    </row>
    <row r="50" spans="1:9" ht="13.5" thickBot="1">
      <c r="A50" s="573"/>
      <c r="B50" s="239" t="s">
        <v>211</v>
      </c>
      <c r="C50" s="358">
        <v>144705</v>
      </c>
      <c r="D50" s="358">
        <v>77915</v>
      </c>
      <c r="E50" s="358">
        <v>66790</v>
      </c>
      <c r="F50" s="443">
        <f t="shared" si="0"/>
        <v>0.5384402750423275</v>
      </c>
      <c r="G50" s="443">
        <f t="shared" si="1"/>
        <v>0.4615597249576725</v>
      </c>
      <c r="H50" s="443">
        <f t="shared" si="2"/>
        <v>0.17528802219137588</v>
      </c>
      <c r="I50" s="444">
        <f t="shared" si="3"/>
        <v>0.15774457612787726</v>
      </c>
    </row>
    <row r="51" spans="1:9" ht="13.5" thickTop="1"/>
  </sheetData>
  <mergeCells count="14">
    <mergeCell ref="H1:I1"/>
    <mergeCell ref="A3:I3"/>
    <mergeCell ref="A4:B4"/>
    <mergeCell ref="D4:E4"/>
    <mergeCell ref="F4:G4"/>
    <mergeCell ref="H4:I4"/>
    <mergeCell ref="A43:A46"/>
    <mergeCell ref="A47:A50"/>
    <mergeCell ref="A5:B5"/>
    <mergeCell ref="A7:A8"/>
    <mergeCell ref="A9:A20"/>
    <mergeCell ref="A21:A25"/>
    <mergeCell ref="A26:A36"/>
    <mergeCell ref="A37:A42"/>
  </mergeCells>
  <hyperlinks>
    <hyperlink ref="H1" location="ÍNDICE!A1" display="VOLVER AL ÍNDICE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52"/>
  <sheetViews>
    <sheetView showGridLines="0" zoomScale="88" zoomScaleNormal="88" workbookViewId="0">
      <selection activeCell="L1" sqref="L1"/>
    </sheetView>
  </sheetViews>
  <sheetFormatPr baseColWidth="10" defaultRowHeight="12.75"/>
  <cols>
    <col min="2" max="2" width="52.140625" bestFit="1" customWidth="1"/>
    <col min="21" max="23" width="11.42578125" style="8"/>
  </cols>
  <sheetData>
    <row r="1" spans="1:249" ht="68.45" customHeight="1">
      <c r="I1" s="288"/>
      <c r="J1" s="288"/>
      <c r="L1" s="288"/>
      <c r="S1" s="536" t="s">
        <v>1</v>
      </c>
      <c r="T1" s="536"/>
    </row>
    <row r="2" spans="1:249" ht="13.5" customHeight="1" thickBot="1">
      <c r="A2" s="205" t="s">
        <v>255</v>
      </c>
      <c r="N2" s="288"/>
      <c r="R2" s="28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</row>
    <row r="3" spans="1:249" ht="24.95" customHeight="1" thickTop="1">
      <c r="A3" s="584" t="s">
        <v>274</v>
      </c>
      <c r="B3" s="585"/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5"/>
      <c r="T3" s="586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ht="24.95" customHeight="1" thickBot="1">
      <c r="A4" s="587"/>
      <c r="B4" s="575"/>
      <c r="C4" s="588" t="s">
        <v>77</v>
      </c>
      <c r="D4" s="524"/>
      <c r="E4" s="523" t="s">
        <v>104</v>
      </c>
      <c r="F4" s="524"/>
      <c r="G4" s="523" t="s">
        <v>105</v>
      </c>
      <c r="H4" s="589"/>
      <c r="I4" s="588" t="s">
        <v>77</v>
      </c>
      <c r="J4" s="590"/>
      <c r="K4" s="590"/>
      <c r="L4" s="591"/>
      <c r="M4" s="592" t="s">
        <v>104</v>
      </c>
      <c r="N4" s="590"/>
      <c r="O4" s="590"/>
      <c r="P4" s="593"/>
      <c r="Q4" s="590" t="s">
        <v>105</v>
      </c>
      <c r="R4" s="590"/>
      <c r="S4" s="590"/>
      <c r="T4" s="594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</row>
    <row r="5" spans="1:249" ht="35.1" customHeight="1">
      <c r="A5" s="587"/>
      <c r="B5" s="575"/>
      <c r="C5" s="240" t="s">
        <v>275</v>
      </c>
      <c r="D5" s="142" t="s">
        <v>212</v>
      </c>
      <c r="E5" s="142" t="s">
        <v>275</v>
      </c>
      <c r="F5" s="142" t="s">
        <v>212</v>
      </c>
      <c r="G5" s="142" t="s">
        <v>275</v>
      </c>
      <c r="H5" s="241" t="s">
        <v>212</v>
      </c>
      <c r="I5" s="142" t="s">
        <v>275</v>
      </c>
      <c r="J5" s="142" t="s">
        <v>276</v>
      </c>
      <c r="K5" s="142" t="s">
        <v>108</v>
      </c>
      <c r="L5" s="242" t="s">
        <v>213</v>
      </c>
      <c r="M5" s="142" t="s">
        <v>275</v>
      </c>
      <c r="N5" s="142" t="s">
        <v>276</v>
      </c>
      <c r="O5" s="142" t="s">
        <v>108</v>
      </c>
      <c r="P5" s="243" t="s">
        <v>213</v>
      </c>
      <c r="Q5" s="244" t="s">
        <v>275</v>
      </c>
      <c r="R5" s="142" t="s">
        <v>276</v>
      </c>
      <c r="S5" s="142" t="s">
        <v>108</v>
      </c>
      <c r="T5" s="245" t="s">
        <v>213</v>
      </c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</row>
    <row r="6" spans="1:249" ht="20.100000000000001" customHeight="1">
      <c r="A6" s="582" t="s">
        <v>111</v>
      </c>
      <c r="B6" s="246" t="s">
        <v>77</v>
      </c>
      <c r="C6" s="359">
        <v>867903</v>
      </c>
      <c r="D6" s="449">
        <f>C6/$C$6</f>
        <v>1</v>
      </c>
      <c r="E6" s="362">
        <v>444497</v>
      </c>
      <c r="F6" s="449">
        <f>E6/$E$6</f>
        <v>1</v>
      </c>
      <c r="G6" s="362">
        <v>423406</v>
      </c>
      <c r="H6" s="449">
        <f>G6/$G$6</f>
        <v>1</v>
      </c>
      <c r="I6" s="365">
        <f>C6</f>
        <v>867903</v>
      </c>
      <c r="J6" s="362">
        <v>985879</v>
      </c>
      <c r="K6" s="362">
        <f>I6-J6</f>
        <v>-117976</v>
      </c>
      <c r="L6" s="457">
        <f>K6/J6</f>
        <v>-0.11966580077271145</v>
      </c>
      <c r="M6" s="368">
        <f>E6</f>
        <v>444497</v>
      </c>
      <c r="N6" s="362">
        <v>502114</v>
      </c>
      <c r="O6" s="362">
        <f t="shared" ref="O6:O48" si="0">M6-N6</f>
        <v>-57617</v>
      </c>
      <c r="P6" s="460">
        <f>O6/N6</f>
        <v>-0.11474884189646176</v>
      </c>
      <c r="Q6" s="362">
        <f>G6</f>
        <v>423406</v>
      </c>
      <c r="R6" s="362">
        <v>483765</v>
      </c>
      <c r="S6" s="362">
        <f>Q6-R6</f>
        <v>-60359</v>
      </c>
      <c r="T6" s="462">
        <f>S6/R6</f>
        <v>-0.12476925780079171</v>
      </c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</row>
    <row r="7" spans="1:249">
      <c r="A7" s="582"/>
      <c r="B7" s="247" t="s">
        <v>214</v>
      </c>
      <c r="C7" s="360">
        <v>509284</v>
      </c>
      <c r="D7" s="404">
        <f t="shared" ref="D7:D48" si="1">C7/$C$6</f>
        <v>0.58679829427942987</v>
      </c>
      <c r="E7" s="363">
        <v>261191</v>
      </c>
      <c r="F7" s="404">
        <f t="shared" ref="F7:F48" si="2">E7/$E$6</f>
        <v>0.58761026508615355</v>
      </c>
      <c r="G7" s="363">
        <v>248093</v>
      </c>
      <c r="H7" s="453">
        <f t="shared" ref="H7:H48" si="3">G7/$G$6</f>
        <v>0.58594587700693901</v>
      </c>
      <c r="I7" s="366">
        <f t="shared" ref="I7:I48" si="4">C7</f>
        <v>509284</v>
      </c>
      <c r="J7" s="363">
        <v>563784</v>
      </c>
      <c r="K7" s="363">
        <f t="shared" ref="K7:K48" si="5">I7-J7</f>
        <v>-54500</v>
      </c>
      <c r="L7" s="404">
        <f t="shared" ref="L7:L48" si="6">K7/J7</f>
        <v>-9.6668227548139002E-2</v>
      </c>
      <c r="M7" s="369">
        <f t="shared" ref="M7:M48" si="7">E7</f>
        <v>261191</v>
      </c>
      <c r="N7" s="363">
        <v>288535</v>
      </c>
      <c r="O7" s="299">
        <f t="shared" si="0"/>
        <v>-27344</v>
      </c>
      <c r="P7" s="461">
        <f t="shared" ref="P7:P48" si="8">O7/N7</f>
        <v>-9.4768398981059487E-2</v>
      </c>
      <c r="Q7" s="363">
        <f t="shared" ref="Q7:Q48" si="9">G7</f>
        <v>248093</v>
      </c>
      <c r="R7" s="363">
        <v>275249</v>
      </c>
      <c r="S7" s="363">
        <f t="shared" ref="S7:S48" si="10">Q7-R7</f>
        <v>-27156</v>
      </c>
      <c r="T7" s="463">
        <f t="shared" ref="T7:T48" si="11">S7/R7</f>
        <v>-9.8659758981867324E-2</v>
      </c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</row>
    <row r="8" spans="1:249">
      <c r="A8" s="595"/>
      <c r="B8" s="247" t="s">
        <v>215</v>
      </c>
      <c r="C8" s="360">
        <v>358619</v>
      </c>
      <c r="D8" s="404">
        <f t="shared" si="1"/>
        <v>0.41320170572057013</v>
      </c>
      <c r="E8" s="363">
        <v>183306</v>
      </c>
      <c r="F8" s="404">
        <f t="shared" si="2"/>
        <v>0.41238973491384645</v>
      </c>
      <c r="G8" s="363">
        <v>175313</v>
      </c>
      <c r="H8" s="453">
        <f t="shared" si="3"/>
        <v>0.41405412299306105</v>
      </c>
      <c r="I8" s="366">
        <f t="shared" si="4"/>
        <v>358619</v>
      </c>
      <c r="J8" s="363">
        <v>422095</v>
      </c>
      <c r="K8" s="363">
        <f t="shared" si="5"/>
        <v>-63476</v>
      </c>
      <c r="L8" s="404">
        <f t="shared" si="6"/>
        <v>-0.15038320757175516</v>
      </c>
      <c r="M8" s="369">
        <f t="shared" si="7"/>
        <v>183306</v>
      </c>
      <c r="N8" s="363">
        <v>213579</v>
      </c>
      <c r="O8" s="299">
        <f t="shared" si="0"/>
        <v>-30273</v>
      </c>
      <c r="P8" s="461">
        <f t="shared" si="8"/>
        <v>-0.14174146334611548</v>
      </c>
      <c r="Q8" s="363">
        <f t="shared" si="9"/>
        <v>175313</v>
      </c>
      <c r="R8" s="363">
        <v>208516</v>
      </c>
      <c r="S8" s="363">
        <f t="shared" si="10"/>
        <v>-33203</v>
      </c>
      <c r="T8" s="463">
        <f t="shared" si="11"/>
        <v>-0.15923478294231619</v>
      </c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</row>
    <row r="9" spans="1:249" s="377" customFormat="1" ht="12.75" customHeight="1">
      <c r="A9" s="596" t="s">
        <v>196</v>
      </c>
      <c r="B9" s="371" t="s">
        <v>77</v>
      </c>
      <c r="C9" s="372">
        <v>867903</v>
      </c>
      <c r="D9" s="450">
        <f t="shared" si="1"/>
        <v>1</v>
      </c>
      <c r="E9" s="373">
        <v>444497</v>
      </c>
      <c r="F9" s="451">
        <f t="shared" si="2"/>
        <v>1</v>
      </c>
      <c r="G9" s="373">
        <v>423406</v>
      </c>
      <c r="H9" s="454">
        <f t="shared" si="3"/>
        <v>1</v>
      </c>
      <c r="I9" s="374">
        <f t="shared" si="4"/>
        <v>867903</v>
      </c>
      <c r="J9" s="373">
        <v>985879</v>
      </c>
      <c r="K9" s="373">
        <f t="shared" si="5"/>
        <v>-117976</v>
      </c>
      <c r="L9" s="458">
        <f t="shared" si="6"/>
        <v>-0.11966580077271145</v>
      </c>
      <c r="M9" s="376">
        <f t="shared" si="7"/>
        <v>444497</v>
      </c>
      <c r="N9" s="373">
        <v>502114</v>
      </c>
      <c r="O9" s="375">
        <f t="shared" si="0"/>
        <v>-57617</v>
      </c>
      <c r="P9" s="458">
        <f t="shared" si="8"/>
        <v>-0.11474884189646176</v>
      </c>
      <c r="Q9" s="373">
        <f t="shared" si="9"/>
        <v>423406</v>
      </c>
      <c r="R9" s="373">
        <v>483765</v>
      </c>
      <c r="S9" s="373">
        <f t="shared" si="10"/>
        <v>-60359</v>
      </c>
      <c r="T9" s="464">
        <f t="shared" si="11"/>
        <v>-0.12476925780079171</v>
      </c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</row>
    <row r="10" spans="1:249" ht="12.75" customHeight="1">
      <c r="A10" s="582"/>
      <c r="B10" s="155" t="s">
        <v>115</v>
      </c>
      <c r="C10" s="360">
        <v>214181</v>
      </c>
      <c r="D10" s="404">
        <f t="shared" si="1"/>
        <v>0.24677988208359691</v>
      </c>
      <c r="E10" s="363">
        <v>122832</v>
      </c>
      <c r="F10" s="404">
        <f t="shared" si="2"/>
        <v>0.27633932287507001</v>
      </c>
      <c r="G10" s="363">
        <v>91349</v>
      </c>
      <c r="H10" s="453">
        <f t="shared" si="3"/>
        <v>0.21574800546048001</v>
      </c>
      <c r="I10" s="366">
        <f t="shared" si="4"/>
        <v>214181</v>
      </c>
      <c r="J10" s="363">
        <v>228431</v>
      </c>
      <c r="K10" s="363">
        <f t="shared" si="5"/>
        <v>-14250</v>
      </c>
      <c r="L10" s="404">
        <f t="shared" si="6"/>
        <v>-6.238207598793509E-2</v>
      </c>
      <c r="M10" s="369">
        <f t="shared" si="7"/>
        <v>122832</v>
      </c>
      <c r="N10" s="363">
        <v>131134</v>
      </c>
      <c r="O10" s="299">
        <f t="shared" si="0"/>
        <v>-8302</v>
      </c>
      <c r="P10" s="461">
        <f t="shared" si="8"/>
        <v>-6.3309286683850108E-2</v>
      </c>
      <c r="Q10" s="363">
        <f t="shared" si="9"/>
        <v>91349</v>
      </c>
      <c r="R10" s="363">
        <v>97297</v>
      </c>
      <c r="S10" s="363">
        <f t="shared" si="10"/>
        <v>-5948</v>
      </c>
      <c r="T10" s="463">
        <f t="shared" si="11"/>
        <v>-6.1132409015694215E-2</v>
      </c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</row>
    <row r="11" spans="1:249">
      <c r="A11" s="582"/>
      <c r="B11" s="156" t="s">
        <v>197</v>
      </c>
      <c r="C11" s="360">
        <v>26016</v>
      </c>
      <c r="D11" s="404">
        <f t="shared" si="1"/>
        <v>2.9975700049429486E-2</v>
      </c>
      <c r="E11" s="363">
        <v>15506</v>
      </c>
      <c r="F11" s="404">
        <f t="shared" si="2"/>
        <v>3.4884374922665398E-2</v>
      </c>
      <c r="G11" s="363">
        <v>10510</v>
      </c>
      <c r="H11" s="453">
        <f t="shared" si="3"/>
        <v>2.4822510781613866E-2</v>
      </c>
      <c r="I11" s="366">
        <f t="shared" si="4"/>
        <v>26016</v>
      </c>
      <c r="J11" s="363">
        <v>28552</v>
      </c>
      <c r="K11" s="363">
        <f t="shared" si="5"/>
        <v>-2536</v>
      </c>
      <c r="L11" s="404">
        <f t="shared" si="6"/>
        <v>-8.8820397870551973E-2</v>
      </c>
      <c r="M11" s="369">
        <f t="shared" si="7"/>
        <v>15506</v>
      </c>
      <c r="N11" s="363">
        <v>16598</v>
      </c>
      <c r="O11" s="299">
        <f t="shared" si="0"/>
        <v>-1092</v>
      </c>
      <c r="P11" s="461">
        <f t="shared" si="8"/>
        <v>-6.5791059163754675E-2</v>
      </c>
      <c r="Q11" s="363">
        <f t="shared" si="9"/>
        <v>10510</v>
      </c>
      <c r="R11" s="363">
        <v>11954</v>
      </c>
      <c r="S11" s="363">
        <f t="shared" si="10"/>
        <v>-1444</v>
      </c>
      <c r="T11" s="463">
        <f t="shared" si="11"/>
        <v>-0.12079638614689643</v>
      </c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</row>
    <row r="12" spans="1:249">
      <c r="A12" s="582"/>
      <c r="B12" s="156" t="s">
        <v>198</v>
      </c>
      <c r="C12" s="360">
        <v>188165</v>
      </c>
      <c r="D12" s="404">
        <f t="shared" si="1"/>
        <v>0.2168041820341674</v>
      </c>
      <c r="E12" s="363">
        <v>107326</v>
      </c>
      <c r="F12" s="404">
        <f t="shared" si="2"/>
        <v>0.24145494795240463</v>
      </c>
      <c r="G12" s="363">
        <v>80839</v>
      </c>
      <c r="H12" s="453">
        <f t="shared" si="3"/>
        <v>0.19092549467886616</v>
      </c>
      <c r="I12" s="366">
        <f t="shared" si="4"/>
        <v>188165</v>
      </c>
      <c r="J12" s="363">
        <v>199879</v>
      </c>
      <c r="K12" s="363">
        <f t="shared" si="5"/>
        <v>-11714</v>
      </c>
      <c r="L12" s="404">
        <f t="shared" si="6"/>
        <v>-5.8605456301062141E-2</v>
      </c>
      <c r="M12" s="369">
        <f t="shared" si="7"/>
        <v>107326</v>
      </c>
      <c r="N12" s="363">
        <v>114536</v>
      </c>
      <c r="O12" s="299">
        <f t="shared" si="0"/>
        <v>-7210</v>
      </c>
      <c r="P12" s="461">
        <f t="shared" si="8"/>
        <v>-6.2949640287769781E-2</v>
      </c>
      <c r="Q12" s="363">
        <f t="shared" si="9"/>
        <v>80839</v>
      </c>
      <c r="R12" s="363">
        <v>85343</v>
      </c>
      <c r="S12" s="363">
        <f t="shared" si="10"/>
        <v>-4504</v>
      </c>
      <c r="T12" s="463">
        <f t="shared" si="11"/>
        <v>-5.2775271551269584E-2</v>
      </c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</row>
    <row r="13" spans="1:249" s="377" customFormat="1">
      <c r="A13" s="582"/>
      <c r="B13" s="379" t="s">
        <v>116</v>
      </c>
      <c r="C13" s="372">
        <v>440381</v>
      </c>
      <c r="D13" s="451">
        <f t="shared" si="1"/>
        <v>0.5074080859266531</v>
      </c>
      <c r="E13" s="373">
        <v>227432</v>
      </c>
      <c r="F13" s="451">
        <f t="shared" si="2"/>
        <v>0.51166149602809463</v>
      </c>
      <c r="G13" s="373">
        <v>212949</v>
      </c>
      <c r="H13" s="455">
        <f t="shared" si="3"/>
        <v>0.50294280194423324</v>
      </c>
      <c r="I13" s="374">
        <f t="shared" si="4"/>
        <v>440381</v>
      </c>
      <c r="J13" s="373">
        <v>515638</v>
      </c>
      <c r="K13" s="373">
        <f t="shared" si="5"/>
        <v>-75257</v>
      </c>
      <c r="L13" s="458">
        <f t="shared" si="6"/>
        <v>-0.14594929000577925</v>
      </c>
      <c r="M13" s="376">
        <f t="shared" si="7"/>
        <v>227432</v>
      </c>
      <c r="N13" s="373">
        <v>264844</v>
      </c>
      <c r="O13" s="373">
        <f t="shared" si="0"/>
        <v>-37412</v>
      </c>
      <c r="P13" s="458">
        <f t="shared" si="8"/>
        <v>-0.14126051562429204</v>
      </c>
      <c r="Q13" s="373">
        <f t="shared" si="9"/>
        <v>212949</v>
      </c>
      <c r="R13" s="373">
        <v>250794</v>
      </c>
      <c r="S13" s="373">
        <f t="shared" si="10"/>
        <v>-37845</v>
      </c>
      <c r="T13" s="464">
        <f t="shared" si="11"/>
        <v>-0.15090073925213521</v>
      </c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</row>
    <row r="14" spans="1:249">
      <c r="A14" s="582"/>
      <c r="B14" s="156" t="s">
        <v>117</v>
      </c>
      <c r="C14" s="360">
        <v>390835</v>
      </c>
      <c r="D14" s="404">
        <f t="shared" si="1"/>
        <v>0.45032106122458387</v>
      </c>
      <c r="E14" s="363">
        <v>203913</v>
      </c>
      <c r="F14" s="404">
        <f t="shared" si="2"/>
        <v>0.45875000281216743</v>
      </c>
      <c r="G14" s="363">
        <v>186922</v>
      </c>
      <c r="H14" s="453">
        <f t="shared" si="3"/>
        <v>0.44147225121986933</v>
      </c>
      <c r="I14" s="366">
        <f t="shared" si="4"/>
        <v>390835</v>
      </c>
      <c r="J14" s="363">
        <v>460566</v>
      </c>
      <c r="K14" s="363">
        <f t="shared" si="5"/>
        <v>-69731</v>
      </c>
      <c r="L14" s="404">
        <f t="shared" si="6"/>
        <v>-0.15140283911534938</v>
      </c>
      <c r="M14" s="369">
        <f t="shared" si="7"/>
        <v>203913</v>
      </c>
      <c r="N14" s="363">
        <v>238294</v>
      </c>
      <c r="O14" s="363">
        <f t="shared" si="0"/>
        <v>-34381</v>
      </c>
      <c r="P14" s="461">
        <f t="shared" si="8"/>
        <v>-0.1442797552603087</v>
      </c>
      <c r="Q14" s="363">
        <f t="shared" si="9"/>
        <v>186922</v>
      </c>
      <c r="R14" s="363">
        <v>222272</v>
      </c>
      <c r="S14" s="363">
        <f t="shared" si="10"/>
        <v>-35350</v>
      </c>
      <c r="T14" s="465">
        <f t="shared" si="11"/>
        <v>-0.1590393751799597</v>
      </c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</row>
    <row r="15" spans="1:249">
      <c r="A15" s="582"/>
      <c r="B15" s="156" t="s">
        <v>118</v>
      </c>
      <c r="C15" s="360">
        <v>49546</v>
      </c>
      <c r="D15" s="404">
        <f t="shared" si="1"/>
        <v>5.7087024702069243E-2</v>
      </c>
      <c r="E15" s="363">
        <v>23519</v>
      </c>
      <c r="F15" s="404">
        <f t="shared" si="2"/>
        <v>5.2911493215927217E-2</v>
      </c>
      <c r="G15" s="363">
        <v>26027</v>
      </c>
      <c r="H15" s="453">
        <f t="shared" si="3"/>
        <v>6.1470550724363852E-2</v>
      </c>
      <c r="I15" s="366">
        <f t="shared" si="4"/>
        <v>49546</v>
      </c>
      <c r="J15" s="363">
        <v>55072</v>
      </c>
      <c r="K15" s="363">
        <f t="shared" si="5"/>
        <v>-5526</v>
      </c>
      <c r="L15" s="404">
        <f t="shared" si="6"/>
        <v>-0.10034137129575828</v>
      </c>
      <c r="M15" s="369">
        <f t="shared" si="7"/>
        <v>23519</v>
      </c>
      <c r="N15" s="363">
        <v>26550</v>
      </c>
      <c r="O15" s="363">
        <f t="shared" si="0"/>
        <v>-3031</v>
      </c>
      <c r="P15" s="461">
        <f t="shared" si="8"/>
        <v>-0.11416195856873823</v>
      </c>
      <c r="Q15" s="363">
        <f t="shared" si="9"/>
        <v>26027</v>
      </c>
      <c r="R15" s="363">
        <v>28522</v>
      </c>
      <c r="S15" s="363">
        <f t="shared" si="10"/>
        <v>-2495</v>
      </c>
      <c r="T15" s="465">
        <f t="shared" si="11"/>
        <v>-8.7476334057920199E-2</v>
      </c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</row>
    <row r="16" spans="1:249" s="377" customFormat="1">
      <c r="A16" s="582"/>
      <c r="B16" s="379" t="s">
        <v>119</v>
      </c>
      <c r="C16" s="372">
        <v>209961</v>
      </c>
      <c r="D16" s="451">
        <f t="shared" si="1"/>
        <v>0.24191758756450893</v>
      </c>
      <c r="E16" s="373">
        <v>93916</v>
      </c>
      <c r="F16" s="451">
        <f t="shared" si="2"/>
        <v>0.21128601542867556</v>
      </c>
      <c r="G16" s="373">
        <v>116045</v>
      </c>
      <c r="H16" s="455">
        <f t="shared" si="3"/>
        <v>0.2740750012989896</v>
      </c>
      <c r="I16" s="374">
        <f t="shared" si="4"/>
        <v>209961</v>
      </c>
      <c r="J16" s="373">
        <v>237938</v>
      </c>
      <c r="K16" s="373">
        <f t="shared" si="5"/>
        <v>-27977</v>
      </c>
      <c r="L16" s="458">
        <f t="shared" si="6"/>
        <v>-0.11758105052576721</v>
      </c>
      <c r="M16" s="376">
        <f t="shared" si="7"/>
        <v>93916</v>
      </c>
      <c r="N16" s="373">
        <v>105814</v>
      </c>
      <c r="O16" s="373">
        <f t="shared" si="0"/>
        <v>-11898</v>
      </c>
      <c r="P16" s="458">
        <f t="shared" si="8"/>
        <v>-0.11244258793732398</v>
      </c>
      <c r="Q16" s="373">
        <f t="shared" si="9"/>
        <v>116045</v>
      </c>
      <c r="R16" s="373">
        <v>132124</v>
      </c>
      <c r="S16" s="373">
        <f t="shared" si="10"/>
        <v>-16079</v>
      </c>
      <c r="T16" s="464">
        <f t="shared" si="11"/>
        <v>-0.12169628530774121</v>
      </c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</row>
    <row r="17" spans="1:249">
      <c r="A17" s="582"/>
      <c r="B17" s="156" t="s">
        <v>120</v>
      </c>
      <c r="C17" s="360">
        <v>47621</v>
      </c>
      <c r="D17" s="404">
        <f t="shared" si="1"/>
        <v>5.4869034903670108E-2</v>
      </c>
      <c r="E17" s="363">
        <v>24284</v>
      </c>
      <c r="F17" s="404">
        <f t="shared" si="2"/>
        <v>5.4632539702180218E-2</v>
      </c>
      <c r="G17" s="363">
        <v>23337</v>
      </c>
      <c r="H17" s="453">
        <f t="shared" si="3"/>
        <v>5.5117310571886083E-2</v>
      </c>
      <c r="I17" s="366">
        <f t="shared" si="4"/>
        <v>47621</v>
      </c>
      <c r="J17" s="363">
        <v>52065</v>
      </c>
      <c r="K17" s="363">
        <f t="shared" si="5"/>
        <v>-4444</v>
      </c>
      <c r="L17" s="404">
        <f t="shared" si="6"/>
        <v>-8.5354844905406707E-2</v>
      </c>
      <c r="M17" s="369">
        <f t="shared" si="7"/>
        <v>24284</v>
      </c>
      <c r="N17" s="363">
        <v>26263</v>
      </c>
      <c r="O17" s="363">
        <f t="shared" si="0"/>
        <v>-1979</v>
      </c>
      <c r="P17" s="461">
        <f t="shared" si="8"/>
        <v>-7.5353158435822257E-2</v>
      </c>
      <c r="Q17" s="363">
        <f t="shared" si="9"/>
        <v>23337</v>
      </c>
      <c r="R17" s="363">
        <v>25802</v>
      </c>
      <c r="S17" s="363">
        <f t="shared" si="10"/>
        <v>-2465</v>
      </c>
      <c r="T17" s="465">
        <f t="shared" si="11"/>
        <v>-9.5535229827145185E-2</v>
      </c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</row>
    <row r="18" spans="1:249">
      <c r="A18" s="582"/>
      <c r="B18" s="156" t="s">
        <v>121</v>
      </c>
      <c r="C18" s="360">
        <v>15510</v>
      </c>
      <c r="D18" s="404">
        <f t="shared" si="1"/>
        <v>1.7870660661387275E-2</v>
      </c>
      <c r="E18" s="363">
        <v>5401</v>
      </c>
      <c r="F18" s="404">
        <f t="shared" si="2"/>
        <v>1.215081316634308E-2</v>
      </c>
      <c r="G18" s="363">
        <v>10109</v>
      </c>
      <c r="H18" s="453">
        <f t="shared" si="3"/>
        <v>2.3875429257025172E-2</v>
      </c>
      <c r="I18" s="366">
        <f t="shared" si="4"/>
        <v>15510</v>
      </c>
      <c r="J18" s="363">
        <v>18845</v>
      </c>
      <c r="K18" s="363">
        <f t="shared" si="5"/>
        <v>-3335</v>
      </c>
      <c r="L18" s="404">
        <f t="shared" si="6"/>
        <v>-0.17697001857256567</v>
      </c>
      <c r="M18" s="369">
        <f t="shared" si="7"/>
        <v>5401</v>
      </c>
      <c r="N18" s="363">
        <v>6408</v>
      </c>
      <c r="O18" s="363">
        <f t="shared" si="0"/>
        <v>-1007</v>
      </c>
      <c r="P18" s="461">
        <f t="shared" si="8"/>
        <v>-0.15714731585518102</v>
      </c>
      <c r="Q18" s="363">
        <f t="shared" si="9"/>
        <v>10109</v>
      </c>
      <c r="R18" s="363">
        <v>12437</v>
      </c>
      <c r="S18" s="363">
        <f t="shared" si="10"/>
        <v>-2328</v>
      </c>
      <c r="T18" s="465">
        <f t="shared" si="11"/>
        <v>-0.18718340435796413</v>
      </c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</row>
    <row r="19" spans="1:249">
      <c r="A19" s="582"/>
      <c r="B19" s="156" t="s">
        <v>122</v>
      </c>
      <c r="C19" s="360">
        <v>146830</v>
      </c>
      <c r="D19" s="404">
        <f t="shared" si="1"/>
        <v>0.16917789199945155</v>
      </c>
      <c r="E19" s="363">
        <v>64231</v>
      </c>
      <c r="F19" s="404">
        <f t="shared" si="2"/>
        <v>0.14450266256015226</v>
      </c>
      <c r="G19" s="363">
        <v>82599</v>
      </c>
      <c r="H19" s="453">
        <f t="shared" si="3"/>
        <v>0.19508226147007837</v>
      </c>
      <c r="I19" s="366">
        <f t="shared" si="4"/>
        <v>146830</v>
      </c>
      <c r="J19" s="363">
        <v>167028</v>
      </c>
      <c r="K19" s="363">
        <f t="shared" si="5"/>
        <v>-20198</v>
      </c>
      <c r="L19" s="404">
        <f t="shared" si="6"/>
        <v>-0.12092583279450152</v>
      </c>
      <c r="M19" s="369">
        <f t="shared" si="7"/>
        <v>64231</v>
      </c>
      <c r="N19" s="363">
        <v>73143</v>
      </c>
      <c r="O19" s="363">
        <f t="shared" si="0"/>
        <v>-8912</v>
      </c>
      <c r="P19" s="461">
        <f t="shared" si="8"/>
        <v>-0.12184351202439057</v>
      </c>
      <c r="Q19" s="363">
        <f t="shared" si="9"/>
        <v>82599</v>
      </c>
      <c r="R19" s="363">
        <v>93885</v>
      </c>
      <c r="S19" s="363">
        <f t="shared" si="10"/>
        <v>-11286</v>
      </c>
      <c r="T19" s="465">
        <f t="shared" si="11"/>
        <v>-0.12021089630931459</v>
      </c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</row>
    <row r="20" spans="1:249">
      <c r="A20" s="597"/>
      <c r="B20" s="237" t="s">
        <v>199</v>
      </c>
      <c r="C20" s="360">
        <v>3380</v>
      </c>
      <c r="D20" s="404">
        <f t="shared" si="1"/>
        <v>3.8944444252410697E-3</v>
      </c>
      <c r="E20" s="363">
        <v>317</v>
      </c>
      <c r="F20" s="404">
        <f t="shared" si="2"/>
        <v>7.1316566815974008E-4</v>
      </c>
      <c r="G20" s="363">
        <v>3063</v>
      </c>
      <c r="H20" s="453">
        <f t="shared" si="3"/>
        <v>7.2341912962971709E-3</v>
      </c>
      <c r="I20" s="366">
        <f t="shared" si="4"/>
        <v>3380</v>
      </c>
      <c r="J20" s="363">
        <v>3872</v>
      </c>
      <c r="K20" s="363">
        <f t="shared" si="5"/>
        <v>-492</v>
      </c>
      <c r="L20" s="404">
        <f t="shared" si="6"/>
        <v>-0.12706611570247933</v>
      </c>
      <c r="M20" s="369">
        <f t="shared" si="7"/>
        <v>317</v>
      </c>
      <c r="N20" s="363">
        <v>322</v>
      </c>
      <c r="O20" s="363">
        <f t="shared" si="0"/>
        <v>-5</v>
      </c>
      <c r="P20" s="461">
        <f t="shared" si="8"/>
        <v>-1.5527950310559006E-2</v>
      </c>
      <c r="Q20" s="363">
        <f t="shared" si="9"/>
        <v>3063</v>
      </c>
      <c r="R20" s="363">
        <v>3550</v>
      </c>
      <c r="S20" s="363">
        <f t="shared" si="10"/>
        <v>-487</v>
      </c>
      <c r="T20" s="465">
        <f t="shared" si="11"/>
        <v>-0.13718309859154929</v>
      </c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</row>
    <row r="21" spans="1:249" s="377" customFormat="1" ht="12.75" customHeight="1">
      <c r="A21" s="581" t="s">
        <v>123</v>
      </c>
      <c r="B21" s="371" t="s">
        <v>77</v>
      </c>
      <c r="C21" s="372">
        <v>867903</v>
      </c>
      <c r="D21" s="451">
        <f t="shared" si="1"/>
        <v>1</v>
      </c>
      <c r="E21" s="373">
        <v>444497</v>
      </c>
      <c r="F21" s="451">
        <f t="shared" si="2"/>
        <v>1</v>
      </c>
      <c r="G21" s="373">
        <v>423406</v>
      </c>
      <c r="H21" s="455">
        <f t="shared" si="3"/>
        <v>1</v>
      </c>
      <c r="I21" s="374">
        <f t="shared" si="4"/>
        <v>867903</v>
      </c>
      <c r="J21" s="373">
        <v>985879</v>
      </c>
      <c r="K21" s="373">
        <f t="shared" si="5"/>
        <v>-117976</v>
      </c>
      <c r="L21" s="458">
        <f t="shared" si="6"/>
        <v>-0.11966580077271145</v>
      </c>
      <c r="M21" s="376">
        <f t="shared" si="7"/>
        <v>444497</v>
      </c>
      <c r="N21" s="373">
        <v>502114</v>
      </c>
      <c r="O21" s="373">
        <f t="shared" si="0"/>
        <v>-57617</v>
      </c>
      <c r="P21" s="458">
        <f t="shared" si="8"/>
        <v>-0.11474884189646176</v>
      </c>
      <c r="Q21" s="373">
        <f t="shared" si="9"/>
        <v>423406</v>
      </c>
      <c r="R21" s="373">
        <v>483765</v>
      </c>
      <c r="S21" s="373">
        <f t="shared" si="10"/>
        <v>-60359</v>
      </c>
      <c r="T21" s="464">
        <f t="shared" si="11"/>
        <v>-0.12476925780079171</v>
      </c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</row>
    <row r="22" spans="1:249">
      <c r="A22" s="582"/>
      <c r="B22" s="247" t="s">
        <v>124</v>
      </c>
      <c r="C22" s="360">
        <v>687375</v>
      </c>
      <c r="D22" s="404">
        <f t="shared" si="1"/>
        <v>0.79199518840239058</v>
      </c>
      <c r="E22" s="363">
        <v>348491</v>
      </c>
      <c r="F22" s="404">
        <f t="shared" si="2"/>
        <v>0.78401204057620189</v>
      </c>
      <c r="G22" s="363">
        <v>338884</v>
      </c>
      <c r="H22" s="453">
        <f t="shared" si="3"/>
        <v>0.80037599845065965</v>
      </c>
      <c r="I22" s="366">
        <f t="shared" si="4"/>
        <v>687375</v>
      </c>
      <c r="J22" s="363">
        <v>809220</v>
      </c>
      <c r="K22" s="363">
        <f t="shared" si="5"/>
        <v>-121845</v>
      </c>
      <c r="L22" s="404">
        <f t="shared" si="6"/>
        <v>-0.15057092014532514</v>
      </c>
      <c r="M22" s="369">
        <f t="shared" si="7"/>
        <v>348491</v>
      </c>
      <c r="N22" s="363">
        <v>409325</v>
      </c>
      <c r="O22" s="363">
        <f t="shared" si="0"/>
        <v>-60834</v>
      </c>
      <c r="P22" s="461">
        <f t="shared" si="8"/>
        <v>-0.14862028950100775</v>
      </c>
      <c r="Q22" s="363">
        <f t="shared" si="9"/>
        <v>338884</v>
      </c>
      <c r="R22" s="363">
        <v>399895</v>
      </c>
      <c r="S22" s="363">
        <f t="shared" si="10"/>
        <v>-61011</v>
      </c>
      <c r="T22" s="465">
        <f t="shared" si="11"/>
        <v>-0.15256754898160768</v>
      </c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</row>
    <row r="23" spans="1:249">
      <c r="A23" s="582"/>
      <c r="B23" s="247" t="s">
        <v>210</v>
      </c>
      <c r="C23" s="360">
        <v>35823</v>
      </c>
      <c r="D23" s="404">
        <f t="shared" si="1"/>
        <v>4.1275349895091962E-2</v>
      </c>
      <c r="E23" s="363">
        <v>18091</v>
      </c>
      <c r="F23" s="404">
        <f t="shared" si="2"/>
        <v>4.0699937232422267E-2</v>
      </c>
      <c r="G23" s="363">
        <v>17732</v>
      </c>
      <c r="H23" s="453">
        <f t="shared" si="3"/>
        <v>4.1879425421463085E-2</v>
      </c>
      <c r="I23" s="366">
        <f t="shared" si="4"/>
        <v>35823</v>
      </c>
      <c r="J23" s="363">
        <v>41917</v>
      </c>
      <c r="K23" s="363">
        <f t="shared" si="5"/>
        <v>-6094</v>
      </c>
      <c r="L23" s="404">
        <f t="shared" si="6"/>
        <v>-0.1453825416895293</v>
      </c>
      <c r="M23" s="369">
        <f t="shared" si="7"/>
        <v>18091</v>
      </c>
      <c r="N23" s="363">
        <v>21039</v>
      </c>
      <c r="O23" s="363">
        <f t="shared" si="0"/>
        <v>-2948</v>
      </c>
      <c r="P23" s="461">
        <f t="shared" si="8"/>
        <v>-0.14012072817149104</v>
      </c>
      <c r="Q23" s="363">
        <f t="shared" si="9"/>
        <v>17732</v>
      </c>
      <c r="R23" s="363">
        <v>20878</v>
      </c>
      <c r="S23" s="363">
        <f t="shared" si="10"/>
        <v>-3146</v>
      </c>
      <c r="T23" s="465">
        <f t="shared" si="11"/>
        <v>-0.15068493150684931</v>
      </c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</row>
    <row r="24" spans="1:249">
      <c r="A24" s="597"/>
      <c r="B24" s="247" t="s">
        <v>211</v>
      </c>
      <c r="C24" s="360">
        <v>144705</v>
      </c>
      <c r="D24" s="404">
        <f t="shared" si="1"/>
        <v>0.16672946170251746</v>
      </c>
      <c r="E24" s="363">
        <v>77915</v>
      </c>
      <c r="F24" s="404">
        <f t="shared" si="2"/>
        <v>0.17528802219137588</v>
      </c>
      <c r="G24" s="363">
        <v>66790</v>
      </c>
      <c r="H24" s="453">
        <f t="shared" si="3"/>
        <v>0.15774457612787726</v>
      </c>
      <c r="I24" s="366">
        <f t="shared" si="4"/>
        <v>144705</v>
      </c>
      <c r="J24" s="363">
        <v>134742</v>
      </c>
      <c r="K24" s="363">
        <f t="shared" si="5"/>
        <v>9963</v>
      </c>
      <c r="L24" s="404">
        <f t="shared" si="6"/>
        <v>7.3941310059224302E-2</v>
      </c>
      <c r="M24" s="369">
        <f t="shared" si="7"/>
        <v>77915</v>
      </c>
      <c r="N24" s="363">
        <v>71750</v>
      </c>
      <c r="O24" s="363">
        <f t="shared" si="0"/>
        <v>6165</v>
      </c>
      <c r="P24" s="461">
        <f t="shared" si="8"/>
        <v>8.5923344947735195E-2</v>
      </c>
      <c r="Q24" s="363">
        <f t="shared" si="9"/>
        <v>66790</v>
      </c>
      <c r="R24" s="363">
        <v>62992</v>
      </c>
      <c r="S24" s="363">
        <f t="shared" si="10"/>
        <v>3798</v>
      </c>
      <c r="T24" s="465">
        <f t="shared" si="11"/>
        <v>6.0293370586741175E-2</v>
      </c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</row>
    <row r="25" spans="1:249" s="377" customFormat="1" ht="12.75" customHeight="1">
      <c r="A25" s="581" t="s">
        <v>200</v>
      </c>
      <c r="B25" s="371" t="s">
        <v>77</v>
      </c>
      <c r="C25" s="372">
        <v>867903</v>
      </c>
      <c r="D25" s="451">
        <f t="shared" si="1"/>
        <v>1</v>
      </c>
      <c r="E25" s="373">
        <v>444497</v>
      </c>
      <c r="F25" s="451">
        <f t="shared" si="2"/>
        <v>1</v>
      </c>
      <c r="G25" s="373">
        <v>423406</v>
      </c>
      <c r="H25" s="455">
        <f t="shared" si="3"/>
        <v>1</v>
      </c>
      <c r="I25" s="374">
        <f t="shared" si="4"/>
        <v>867903</v>
      </c>
      <c r="J25" s="373">
        <v>985879</v>
      </c>
      <c r="K25" s="373">
        <f t="shared" si="5"/>
        <v>-117976</v>
      </c>
      <c r="L25" s="458">
        <f t="shared" si="6"/>
        <v>-0.11966580077271145</v>
      </c>
      <c r="M25" s="376">
        <f t="shared" si="7"/>
        <v>444497</v>
      </c>
      <c r="N25" s="373">
        <v>502114</v>
      </c>
      <c r="O25" s="373">
        <f t="shared" si="0"/>
        <v>-57617</v>
      </c>
      <c r="P25" s="458">
        <f t="shared" si="8"/>
        <v>-0.11474884189646176</v>
      </c>
      <c r="Q25" s="373">
        <f t="shared" si="9"/>
        <v>423406</v>
      </c>
      <c r="R25" s="373">
        <v>483765</v>
      </c>
      <c r="S25" s="373">
        <f t="shared" si="10"/>
        <v>-60359</v>
      </c>
      <c r="T25" s="464">
        <f t="shared" si="11"/>
        <v>-0.12476925780079171</v>
      </c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</row>
    <row r="26" spans="1:249" s="377" customFormat="1" ht="12.75" customHeight="1">
      <c r="A26" s="582"/>
      <c r="B26" s="380" t="s">
        <v>216</v>
      </c>
      <c r="C26" s="372">
        <v>422816</v>
      </c>
      <c r="D26" s="451">
        <f t="shared" si="1"/>
        <v>0.48716964914281896</v>
      </c>
      <c r="E26" s="373">
        <v>222062</v>
      </c>
      <c r="F26" s="451">
        <f t="shared" si="2"/>
        <v>0.4995804246147893</v>
      </c>
      <c r="G26" s="373">
        <v>200754</v>
      </c>
      <c r="H26" s="455">
        <f t="shared" si="3"/>
        <v>0.4741406593198963</v>
      </c>
      <c r="I26" s="374">
        <f t="shared" si="4"/>
        <v>422816</v>
      </c>
      <c r="J26" s="373">
        <v>422170</v>
      </c>
      <c r="K26" s="373">
        <f t="shared" si="5"/>
        <v>646</v>
      </c>
      <c r="L26" s="404">
        <f t="shared" si="6"/>
        <v>1.5301892602506098E-3</v>
      </c>
      <c r="M26" s="376">
        <f t="shared" si="7"/>
        <v>222062</v>
      </c>
      <c r="N26" s="373">
        <v>216971</v>
      </c>
      <c r="O26" s="373">
        <f t="shared" si="0"/>
        <v>5091</v>
      </c>
      <c r="P26" s="458">
        <f t="shared" si="8"/>
        <v>2.3463965230376409E-2</v>
      </c>
      <c r="Q26" s="373">
        <f t="shared" si="9"/>
        <v>200754</v>
      </c>
      <c r="R26" s="373">
        <v>205199</v>
      </c>
      <c r="S26" s="373">
        <f t="shared" si="10"/>
        <v>-4445</v>
      </c>
      <c r="T26" s="464">
        <f t="shared" si="11"/>
        <v>-2.1661898937129324E-2</v>
      </c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</row>
    <row r="27" spans="1:249">
      <c r="A27" s="582"/>
      <c r="B27" s="247" t="s">
        <v>201</v>
      </c>
      <c r="C27" s="360">
        <v>193818</v>
      </c>
      <c r="D27" s="404">
        <f t="shared" si="1"/>
        <v>0.22331758272525848</v>
      </c>
      <c r="E27" s="363">
        <v>117582</v>
      </c>
      <c r="F27" s="404">
        <f t="shared" si="2"/>
        <v>0.26452821953803962</v>
      </c>
      <c r="G27" s="363">
        <v>76236</v>
      </c>
      <c r="H27" s="453">
        <f t="shared" si="3"/>
        <v>0.18005413244025828</v>
      </c>
      <c r="I27" s="366">
        <f t="shared" si="4"/>
        <v>193818</v>
      </c>
      <c r="J27" s="363">
        <v>196198</v>
      </c>
      <c r="K27" s="363">
        <f t="shared" si="5"/>
        <v>-2380</v>
      </c>
      <c r="L27" s="404">
        <f t="shared" si="6"/>
        <v>-1.2130602758437905E-2</v>
      </c>
      <c r="M27" s="369">
        <f t="shared" si="7"/>
        <v>117582</v>
      </c>
      <c r="N27" s="363">
        <v>117040</v>
      </c>
      <c r="O27" s="363">
        <f t="shared" si="0"/>
        <v>542</v>
      </c>
      <c r="P27" s="461">
        <f t="shared" si="8"/>
        <v>4.6308954203691044E-3</v>
      </c>
      <c r="Q27" s="363">
        <f t="shared" si="9"/>
        <v>76236</v>
      </c>
      <c r="R27" s="363">
        <v>79158</v>
      </c>
      <c r="S27" s="363">
        <f t="shared" si="10"/>
        <v>-2922</v>
      </c>
      <c r="T27" s="465">
        <f t="shared" si="11"/>
        <v>-3.6913514742666569E-2</v>
      </c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</row>
    <row r="28" spans="1:249">
      <c r="A28" s="582"/>
      <c r="B28" s="247" t="s">
        <v>202</v>
      </c>
      <c r="C28" s="360">
        <v>228998</v>
      </c>
      <c r="D28" s="404">
        <f t="shared" si="1"/>
        <v>0.26385206641756048</v>
      </c>
      <c r="E28" s="363">
        <v>104480</v>
      </c>
      <c r="F28" s="404">
        <f t="shared" si="2"/>
        <v>0.23505220507674968</v>
      </c>
      <c r="G28" s="363">
        <v>124518</v>
      </c>
      <c r="H28" s="453">
        <f t="shared" si="3"/>
        <v>0.29408652687963799</v>
      </c>
      <c r="I28" s="366">
        <f t="shared" si="4"/>
        <v>228998</v>
      </c>
      <c r="J28" s="363">
        <v>225972</v>
      </c>
      <c r="K28" s="363">
        <f t="shared" si="5"/>
        <v>3026</v>
      </c>
      <c r="L28" s="404">
        <f t="shared" si="6"/>
        <v>1.339103959782628E-2</v>
      </c>
      <c r="M28" s="369">
        <f t="shared" si="7"/>
        <v>104480</v>
      </c>
      <c r="N28" s="363">
        <v>99931</v>
      </c>
      <c r="O28" s="363">
        <f t="shared" si="0"/>
        <v>4549</v>
      </c>
      <c r="P28" s="461">
        <f t="shared" si="8"/>
        <v>4.5521409772743195E-2</v>
      </c>
      <c r="Q28" s="363">
        <f t="shared" si="9"/>
        <v>124518</v>
      </c>
      <c r="R28" s="363">
        <v>126041</v>
      </c>
      <c r="S28" s="363">
        <f t="shared" si="10"/>
        <v>-1523</v>
      </c>
      <c r="T28" s="465">
        <f t="shared" si="11"/>
        <v>-1.2083369697162035E-2</v>
      </c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</row>
    <row r="29" spans="1:249" s="377" customFormat="1">
      <c r="A29" s="582"/>
      <c r="B29" s="380" t="s">
        <v>217</v>
      </c>
      <c r="C29" s="372">
        <v>445087</v>
      </c>
      <c r="D29" s="451">
        <f t="shared" si="1"/>
        <v>0.51283035085718109</v>
      </c>
      <c r="E29" s="373">
        <v>222435</v>
      </c>
      <c r="F29" s="451">
        <f t="shared" si="2"/>
        <v>0.50041957538521065</v>
      </c>
      <c r="G29" s="373">
        <v>222652</v>
      </c>
      <c r="H29" s="455">
        <f t="shared" si="3"/>
        <v>0.52585934068010376</v>
      </c>
      <c r="I29" s="374">
        <f t="shared" si="4"/>
        <v>445087</v>
      </c>
      <c r="J29" s="373">
        <v>563709</v>
      </c>
      <c r="K29" s="373">
        <f t="shared" si="5"/>
        <v>-118622</v>
      </c>
      <c r="L29" s="404">
        <f t="shared" si="6"/>
        <v>-0.21043126861554454</v>
      </c>
      <c r="M29" s="376">
        <f t="shared" si="7"/>
        <v>222435</v>
      </c>
      <c r="N29" s="373">
        <v>285143</v>
      </c>
      <c r="O29" s="373">
        <f t="shared" si="0"/>
        <v>-62708</v>
      </c>
      <c r="P29" s="458">
        <f t="shared" si="8"/>
        <v>-0.21991772549212149</v>
      </c>
      <c r="Q29" s="373">
        <f t="shared" si="9"/>
        <v>222652</v>
      </c>
      <c r="R29" s="373">
        <v>278566</v>
      </c>
      <c r="S29" s="381">
        <f t="shared" si="10"/>
        <v>-55914</v>
      </c>
      <c r="T29" s="464">
        <f t="shared" si="11"/>
        <v>-0.20072083455985296</v>
      </c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</row>
    <row r="30" spans="1:249">
      <c r="A30" s="582"/>
      <c r="B30" s="247" t="s">
        <v>203</v>
      </c>
      <c r="C30" s="360">
        <v>242756</v>
      </c>
      <c r="D30" s="404">
        <f t="shared" si="1"/>
        <v>0.27970406831178141</v>
      </c>
      <c r="E30" s="363">
        <v>129934</v>
      </c>
      <c r="F30" s="404">
        <f t="shared" si="2"/>
        <v>0.29231693352261096</v>
      </c>
      <c r="G30" s="363">
        <v>112822</v>
      </c>
      <c r="H30" s="453">
        <f t="shared" si="3"/>
        <v>0.26646292211258227</v>
      </c>
      <c r="I30" s="366">
        <f t="shared" si="4"/>
        <v>242756</v>
      </c>
      <c r="J30" s="363">
        <v>295427</v>
      </c>
      <c r="K30" s="363">
        <f t="shared" si="5"/>
        <v>-52671</v>
      </c>
      <c r="L30" s="404">
        <f t="shared" si="6"/>
        <v>-0.17828769882238252</v>
      </c>
      <c r="M30" s="369">
        <f t="shared" si="7"/>
        <v>129934</v>
      </c>
      <c r="N30" s="363">
        <v>163346</v>
      </c>
      <c r="O30" s="363">
        <f t="shared" si="0"/>
        <v>-33412</v>
      </c>
      <c r="P30" s="461">
        <f t="shared" si="8"/>
        <v>-0.2045474024463409</v>
      </c>
      <c r="Q30" s="363">
        <f t="shared" si="9"/>
        <v>112822</v>
      </c>
      <c r="R30" s="363">
        <v>132081</v>
      </c>
      <c r="S30" s="363">
        <f t="shared" si="10"/>
        <v>-19259</v>
      </c>
      <c r="T30" s="465">
        <f t="shared" si="11"/>
        <v>-0.1458120395817718</v>
      </c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</row>
    <row r="31" spans="1:249">
      <c r="A31" s="582"/>
      <c r="B31" s="247" t="s">
        <v>204</v>
      </c>
      <c r="C31" s="360">
        <v>191131</v>
      </c>
      <c r="D31" s="404">
        <f t="shared" si="1"/>
        <v>0.22022161462744108</v>
      </c>
      <c r="E31" s="363">
        <v>86903</v>
      </c>
      <c r="F31" s="404">
        <f t="shared" si="2"/>
        <v>0.19550863110437192</v>
      </c>
      <c r="G31" s="363">
        <v>104228</v>
      </c>
      <c r="H31" s="453">
        <f t="shared" si="3"/>
        <v>0.24616561881503804</v>
      </c>
      <c r="I31" s="366">
        <f t="shared" si="4"/>
        <v>191131</v>
      </c>
      <c r="J31" s="363">
        <v>253352</v>
      </c>
      <c r="K31" s="363">
        <f t="shared" si="5"/>
        <v>-62221</v>
      </c>
      <c r="L31" s="404">
        <f t="shared" si="6"/>
        <v>-0.24559111433894346</v>
      </c>
      <c r="M31" s="369">
        <f t="shared" si="7"/>
        <v>86903</v>
      </c>
      <c r="N31" s="363">
        <v>114496</v>
      </c>
      <c r="O31" s="363">
        <f t="shared" si="0"/>
        <v>-27593</v>
      </c>
      <c r="P31" s="461">
        <f t="shared" si="8"/>
        <v>-0.2409953186137507</v>
      </c>
      <c r="Q31" s="363">
        <f t="shared" si="9"/>
        <v>104228</v>
      </c>
      <c r="R31" s="363">
        <v>138856</v>
      </c>
      <c r="S31" s="363">
        <f t="shared" si="10"/>
        <v>-34628</v>
      </c>
      <c r="T31" s="465">
        <f t="shared" si="11"/>
        <v>-0.2493806533387106</v>
      </c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</row>
    <row r="32" spans="1:249">
      <c r="A32" s="597"/>
      <c r="B32" s="247" t="s">
        <v>205</v>
      </c>
      <c r="C32" s="360">
        <v>11200</v>
      </c>
      <c r="D32" s="404">
        <f t="shared" si="1"/>
        <v>1.2904667917958574E-2</v>
      </c>
      <c r="E32" s="363">
        <v>5598</v>
      </c>
      <c r="F32" s="404">
        <f t="shared" si="2"/>
        <v>1.2594010758227839E-2</v>
      </c>
      <c r="G32" s="363">
        <v>5602</v>
      </c>
      <c r="H32" s="453">
        <f t="shared" si="3"/>
        <v>1.3230799752483431E-2</v>
      </c>
      <c r="I32" s="366">
        <f t="shared" si="4"/>
        <v>11200</v>
      </c>
      <c r="J32" s="363">
        <v>14930</v>
      </c>
      <c r="K32" s="363">
        <f t="shared" si="5"/>
        <v>-3730</v>
      </c>
      <c r="L32" s="404">
        <f t="shared" si="6"/>
        <v>-0.24983255190890824</v>
      </c>
      <c r="M32" s="369">
        <f t="shared" si="7"/>
        <v>5598</v>
      </c>
      <c r="N32" s="363">
        <v>7301</v>
      </c>
      <c r="O32" s="363">
        <f t="shared" si="0"/>
        <v>-1703</v>
      </c>
      <c r="P32" s="461">
        <f t="shared" si="8"/>
        <v>-0.23325571839474044</v>
      </c>
      <c r="Q32" s="363">
        <f t="shared" si="9"/>
        <v>5602</v>
      </c>
      <c r="R32" s="363">
        <v>7629</v>
      </c>
      <c r="S32" s="363">
        <f t="shared" si="10"/>
        <v>-2027</v>
      </c>
      <c r="T32" s="465">
        <f t="shared" si="11"/>
        <v>-0.26569668370690785</v>
      </c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</row>
    <row r="33" spans="1:249" s="377" customFormat="1" ht="12.75" customHeight="1">
      <c r="A33" s="581" t="s">
        <v>127</v>
      </c>
      <c r="B33" s="371" t="s">
        <v>77</v>
      </c>
      <c r="C33" s="372">
        <v>867903</v>
      </c>
      <c r="D33" s="451">
        <f t="shared" si="1"/>
        <v>1</v>
      </c>
      <c r="E33" s="373">
        <v>444497</v>
      </c>
      <c r="F33" s="451">
        <f t="shared" si="2"/>
        <v>1</v>
      </c>
      <c r="G33" s="373">
        <v>423406</v>
      </c>
      <c r="H33" s="455">
        <f t="shared" si="3"/>
        <v>1</v>
      </c>
      <c r="I33" s="374">
        <f t="shared" si="4"/>
        <v>867903</v>
      </c>
      <c r="J33" s="373">
        <v>985879</v>
      </c>
      <c r="K33" s="373">
        <f t="shared" si="5"/>
        <v>-117976</v>
      </c>
      <c r="L33" s="458">
        <f t="shared" si="6"/>
        <v>-0.11966580077271145</v>
      </c>
      <c r="M33" s="376">
        <f t="shared" si="7"/>
        <v>444497</v>
      </c>
      <c r="N33" s="373">
        <v>502114</v>
      </c>
      <c r="O33" s="373">
        <f t="shared" si="0"/>
        <v>-57617</v>
      </c>
      <c r="P33" s="458">
        <f t="shared" si="8"/>
        <v>-0.11474884189646176</v>
      </c>
      <c r="Q33" s="373">
        <f t="shared" si="9"/>
        <v>423406</v>
      </c>
      <c r="R33" s="373">
        <v>483765</v>
      </c>
      <c r="S33" s="373">
        <f t="shared" si="10"/>
        <v>-60359</v>
      </c>
      <c r="T33" s="464">
        <f t="shared" si="11"/>
        <v>-0.12476925780079171</v>
      </c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</row>
    <row r="34" spans="1:249">
      <c r="A34" s="582"/>
      <c r="B34" s="247" t="s">
        <v>128</v>
      </c>
      <c r="C34" s="360">
        <v>7</v>
      </c>
      <c r="D34" s="404">
        <f t="shared" si="1"/>
        <v>8.0654174487241086E-6</v>
      </c>
      <c r="E34" s="363">
        <v>7</v>
      </c>
      <c r="F34" s="404">
        <f t="shared" si="2"/>
        <v>1.5748137782707196E-5</v>
      </c>
      <c r="G34" s="363">
        <v>0</v>
      </c>
      <c r="H34" s="453">
        <f t="shared" si="3"/>
        <v>0</v>
      </c>
      <c r="I34" s="366">
        <f t="shared" si="4"/>
        <v>7</v>
      </c>
      <c r="J34" s="363">
        <v>16</v>
      </c>
      <c r="K34" s="363">
        <f t="shared" si="5"/>
        <v>-9</v>
      </c>
      <c r="L34" s="404">
        <f t="shared" si="6"/>
        <v>-0.5625</v>
      </c>
      <c r="M34" s="369">
        <f t="shared" si="7"/>
        <v>7</v>
      </c>
      <c r="N34" s="363">
        <v>9</v>
      </c>
      <c r="O34" s="363">
        <f t="shared" si="0"/>
        <v>-2</v>
      </c>
      <c r="P34" s="461">
        <f t="shared" si="8"/>
        <v>-0.22222222222222221</v>
      </c>
      <c r="Q34" s="363">
        <f t="shared" si="9"/>
        <v>0</v>
      </c>
      <c r="R34" s="363">
        <v>7</v>
      </c>
      <c r="S34" s="363">
        <f t="shared" si="10"/>
        <v>-7</v>
      </c>
      <c r="T34" s="465">
        <f t="shared" si="11"/>
        <v>-1</v>
      </c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</row>
    <row r="35" spans="1:249">
      <c r="A35" s="582"/>
      <c r="B35" s="247" t="s">
        <v>129</v>
      </c>
      <c r="C35" s="360">
        <v>1855</v>
      </c>
      <c r="D35" s="404">
        <f t="shared" si="1"/>
        <v>2.1373356239118889E-3</v>
      </c>
      <c r="E35" s="363">
        <v>947</v>
      </c>
      <c r="F35" s="404">
        <f t="shared" si="2"/>
        <v>2.1304980686033875E-3</v>
      </c>
      <c r="G35" s="363">
        <v>908</v>
      </c>
      <c r="H35" s="453">
        <f t="shared" si="3"/>
        <v>2.1445137763753939E-3</v>
      </c>
      <c r="I35" s="366">
        <f t="shared" si="4"/>
        <v>1855</v>
      </c>
      <c r="J35" s="363">
        <v>2054</v>
      </c>
      <c r="K35" s="363">
        <f t="shared" si="5"/>
        <v>-199</v>
      </c>
      <c r="L35" s="404">
        <f t="shared" si="6"/>
        <v>-9.6884128529698146E-2</v>
      </c>
      <c r="M35" s="369">
        <f t="shared" si="7"/>
        <v>947</v>
      </c>
      <c r="N35" s="363">
        <v>979</v>
      </c>
      <c r="O35" s="363">
        <f t="shared" si="0"/>
        <v>-32</v>
      </c>
      <c r="P35" s="461">
        <f t="shared" si="8"/>
        <v>-3.268641470888662E-2</v>
      </c>
      <c r="Q35" s="363">
        <f t="shared" si="9"/>
        <v>908</v>
      </c>
      <c r="R35" s="363">
        <v>1075</v>
      </c>
      <c r="S35" s="363">
        <f t="shared" si="10"/>
        <v>-167</v>
      </c>
      <c r="T35" s="465">
        <f t="shared" si="11"/>
        <v>-0.15534883720930232</v>
      </c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</row>
    <row r="36" spans="1:249">
      <c r="A36" s="582"/>
      <c r="B36" s="247" t="s">
        <v>130</v>
      </c>
      <c r="C36" s="360">
        <v>131525</v>
      </c>
      <c r="D36" s="404">
        <f t="shared" si="1"/>
        <v>0.15154343284906263</v>
      </c>
      <c r="E36" s="363">
        <v>58445</v>
      </c>
      <c r="F36" s="404">
        <f t="shared" si="2"/>
        <v>0.13148570181576028</v>
      </c>
      <c r="G36" s="363">
        <v>73080</v>
      </c>
      <c r="H36" s="453">
        <f t="shared" si="3"/>
        <v>0.17260029380783456</v>
      </c>
      <c r="I36" s="366">
        <f t="shared" si="4"/>
        <v>131525</v>
      </c>
      <c r="J36" s="363">
        <v>163254</v>
      </c>
      <c r="K36" s="363">
        <f t="shared" si="5"/>
        <v>-31729</v>
      </c>
      <c r="L36" s="404">
        <f t="shared" si="6"/>
        <v>-0.194353583985691</v>
      </c>
      <c r="M36" s="369">
        <f t="shared" si="7"/>
        <v>58445</v>
      </c>
      <c r="N36" s="363">
        <v>74543</v>
      </c>
      <c r="O36" s="363">
        <f t="shared" si="0"/>
        <v>-16098</v>
      </c>
      <c r="P36" s="461">
        <f t="shared" si="8"/>
        <v>-0.21595589123056491</v>
      </c>
      <c r="Q36" s="363">
        <f t="shared" si="9"/>
        <v>73080</v>
      </c>
      <c r="R36" s="363">
        <v>88711</v>
      </c>
      <c r="S36" s="363">
        <f t="shared" si="10"/>
        <v>-15631</v>
      </c>
      <c r="T36" s="465">
        <f t="shared" si="11"/>
        <v>-0.17620137299771166</v>
      </c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</row>
    <row r="37" spans="1:249">
      <c r="A37" s="582"/>
      <c r="B37" s="247" t="s">
        <v>131</v>
      </c>
      <c r="C37" s="360">
        <v>118551</v>
      </c>
      <c r="D37" s="404">
        <f t="shared" si="1"/>
        <v>0.13659475770909882</v>
      </c>
      <c r="E37" s="363">
        <v>63551</v>
      </c>
      <c r="F37" s="404">
        <f t="shared" si="2"/>
        <v>0.14297284346126071</v>
      </c>
      <c r="G37" s="363">
        <v>55000</v>
      </c>
      <c r="H37" s="453">
        <f t="shared" si="3"/>
        <v>0.12989896222538178</v>
      </c>
      <c r="I37" s="366">
        <f t="shared" si="4"/>
        <v>118551</v>
      </c>
      <c r="J37" s="363">
        <v>124026</v>
      </c>
      <c r="K37" s="363">
        <f t="shared" si="5"/>
        <v>-5475</v>
      </c>
      <c r="L37" s="404">
        <f t="shared" si="6"/>
        <v>-4.4143969812781188E-2</v>
      </c>
      <c r="M37" s="369">
        <f t="shared" si="7"/>
        <v>63551</v>
      </c>
      <c r="N37" s="363">
        <v>64599</v>
      </c>
      <c r="O37" s="363">
        <f t="shared" si="0"/>
        <v>-1048</v>
      </c>
      <c r="P37" s="461">
        <f t="shared" si="8"/>
        <v>-1.6223161349246892E-2</v>
      </c>
      <c r="Q37" s="363">
        <f t="shared" si="9"/>
        <v>55000</v>
      </c>
      <c r="R37" s="363">
        <v>59427</v>
      </c>
      <c r="S37" s="363">
        <f t="shared" si="10"/>
        <v>-4427</v>
      </c>
      <c r="T37" s="465">
        <f t="shared" si="11"/>
        <v>-7.4494758274858228E-2</v>
      </c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</row>
    <row r="38" spans="1:249" ht="24">
      <c r="A38" s="582"/>
      <c r="B38" s="247" t="s">
        <v>132</v>
      </c>
      <c r="C38" s="360">
        <v>86072</v>
      </c>
      <c r="D38" s="404">
        <f t="shared" si="1"/>
        <v>9.9172372949511645E-2</v>
      </c>
      <c r="E38" s="363">
        <v>34793</v>
      </c>
      <c r="F38" s="404">
        <f t="shared" si="2"/>
        <v>7.8274993981961638E-2</v>
      </c>
      <c r="G38" s="363">
        <v>51279</v>
      </c>
      <c r="H38" s="453">
        <f t="shared" si="3"/>
        <v>0.12111070698100641</v>
      </c>
      <c r="I38" s="366">
        <f t="shared" si="4"/>
        <v>86072</v>
      </c>
      <c r="J38" s="363">
        <v>104851</v>
      </c>
      <c r="K38" s="363">
        <f t="shared" si="5"/>
        <v>-18779</v>
      </c>
      <c r="L38" s="404">
        <f t="shared" si="6"/>
        <v>-0.17910177299215077</v>
      </c>
      <c r="M38" s="369">
        <f t="shared" si="7"/>
        <v>34793</v>
      </c>
      <c r="N38" s="363">
        <v>41542</v>
      </c>
      <c r="O38" s="363">
        <f t="shared" si="0"/>
        <v>-6749</v>
      </c>
      <c r="P38" s="461">
        <f t="shared" si="8"/>
        <v>-0.16246208656299649</v>
      </c>
      <c r="Q38" s="363">
        <f t="shared" si="9"/>
        <v>51279</v>
      </c>
      <c r="R38" s="363">
        <v>63309</v>
      </c>
      <c r="S38" s="363">
        <f t="shared" si="10"/>
        <v>-12030</v>
      </c>
      <c r="T38" s="465">
        <f t="shared" si="11"/>
        <v>-0.19002037624982229</v>
      </c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</row>
    <row r="39" spans="1:249" ht="24">
      <c r="A39" s="582"/>
      <c r="B39" s="247" t="s">
        <v>133</v>
      </c>
      <c r="C39" s="360">
        <v>301478</v>
      </c>
      <c r="D39" s="404">
        <f t="shared" si="1"/>
        <v>0.34736370308663528</v>
      </c>
      <c r="E39" s="363">
        <v>127547</v>
      </c>
      <c r="F39" s="404">
        <f t="shared" si="2"/>
        <v>0.28694681853870779</v>
      </c>
      <c r="G39" s="363">
        <v>173931</v>
      </c>
      <c r="H39" s="453">
        <f t="shared" si="3"/>
        <v>0.41079011634223417</v>
      </c>
      <c r="I39" s="366">
        <f t="shared" si="4"/>
        <v>301478</v>
      </c>
      <c r="J39" s="363">
        <v>332438</v>
      </c>
      <c r="K39" s="363">
        <f t="shared" si="5"/>
        <v>-30960</v>
      </c>
      <c r="L39" s="404">
        <f t="shared" si="6"/>
        <v>-9.3130147576390182E-2</v>
      </c>
      <c r="M39" s="369">
        <f t="shared" si="7"/>
        <v>127547</v>
      </c>
      <c r="N39" s="363">
        <v>139232</v>
      </c>
      <c r="O39" s="363">
        <f t="shared" si="0"/>
        <v>-11685</v>
      </c>
      <c r="P39" s="461">
        <f t="shared" si="8"/>
        <v>-8.3924672489082974E-2</v>
      </c>
      <c r="Q39" s="363">
        <f t="shared" si="9"/>
        <v>173931</v>
      </c>
      <c r="R39" s="363">
        <v>193206</v>
      </c>
      <c r="S39" s="363">
        <f t="shared" si="10"/>
        <v>-19275</v>
      </c>
      <c r="T39" s="465">
        <f t="shared" si="11"/>
        <v>-9.9763982485015987E-2</v>
      </c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</row>
    <row r="40" spans="1:249" ht="24">
      <c r="A40" s="582"/>
      <c r="B40" s="247" t="s">
        <v>134</v>
      </c>
      <c r="C40" s="360">
        <v>1084</v>
      </c>
      <c r="D40" s="404">
        <f t="shared" si="1"/>
        <v>1.2489875020595619E-3</v>
      </c>
      <c r="E40" s="363">
        <v>947</v>
      </c>
      <c r="F40" s="404">
        <f t="shared" si="2"/>
        <v>2.1304980686033875E-3</v>
      </c>
      <c r="G40" s="363">
        <v>137</v>
      </c>
      <c r="H40" s="453">
        <f t="shared" si="3"/>
        <v>3.2356650590686009E-4</v>
      </c>
      <c r="I40" s="366">
        <f t="shared" si="4"/>
        <v>1084</v>
      </c>
      <c r="J40" s="363">
        <v>1380</v>
      </c>
      <c r="K40" s="363">
        <f t="shared" si="5"/>
        <v>-296</v>
      </c>
      <c r="L40" s="404">
        <f t="shared" si="6"/>
        <v>-0.2144927536231884</v>
      </c>
      <c r="M40" s="369">
        <f t="shared" si="7"/>
        <v>947</v>
      </c>
      <c r="N40" s="363">
        <v>1116</v>
      </c>
      <c r="O40" s="363">
        <f t="shared" si="0"/>
        <v>-169</v>
      </c>
      <c r="P40" s="461">
        <f t="shared" si="8"/>
        <v>-0.15143369175627241</v>
      </c>
      <c r="Q40" s="363">
        <f t="shared" si="9"/>
        <v>137</v>
      </c>
      <c r="R40" s="363">
        <v>264</v>
      </c>
      <c r="S40" s="363">
        <f t="shared" si="10"/>
        <v>-127</v>
      </c>
      <c r="T40" s="465">
        <f t="shared" si="11"/>
        <v>-0.48106060606060608</v>
      </c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</row>
    <row r="41" spans="1:249" ht="24">
      <c r="A41" s="582"/>
      <c r="B41" s="247" t="s">
        <v>135</v>
      </c>
      <c r="C41" s="360">
        <v>33086</v>
      </c>
      <c r="D41" s="404">
        <f t="shared" si="1"/>
        <v>3.8121771672640838E-2</v>
      </c>
      <c r="E41" s="363">
        <v>29907</v>
      </c>
      <c r="F41" s="404">
        <f t="shared" si="2"/>
        <v>6.7282793809632008E-2</v>
      </c>
      <c r="G41" s="363">
        <v>3179</v>
      </c>
      <c r="H41" s="453">
        <f t="shared" si="3"/>
        <v>7.5081600166270667E-3</v>
      </c>
      <c r="I41" s="366">
        <f t="shared" si="4"/>
        <v>33086</v>
      </c>
      <c r="J41" s="363">
        <v>34406</v>
      </c>
      <c r="K41" s="363">
        <f t="shared" si="5"/>
        <v>-1320</v>
      </c>
      <c r="L41" s="404">
        <f t="shared" si="6"/>
        <v>-3.8365401383479623E-2</v>
      </c>
      <c r="M41" s="369">
        <f t="shared" si="7"/>
        <v>29907</v>
      </c>
      <c r="N41" s="363">
        <v>30769</v>
      </c>
      <c r="O41" s="363">
        <f t="shared" si="0"/>
        <v>-862</v>
      </c>
      <c r="P41" s="461">
        <f t="shared" si="8"/>
        <v>-2.8015210114075855E-2</v>
      </c>
      <c r="Q41" s="363">
        <f t="shared" si="9"/>
        <v>3179</v>
      </c>
      <c r="R41" s="363">
        <v>3637</v>
      </c>
      <c r="S41" s="363">
        <f t="shared" si="10"/>
        <v>-458</v>
      </c>
      <c r="T41" s="465">
        <f t="shared" si="11"/>
        <v>-0.12592796260654385</v>
      </c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</row>
    <row r="42" spans="1:249">
      <c r="A42" s="582"/>
      <c r="B42" s="247" t="s">
        <v>136</v>
      </c>
      <c r="C42" s="360">
        <v>32470</v>
      </c>
      <c r="D42" s="404">
        <f t="shared" si="1"/>
        <v>3.7412014937153112E-2</v>
      </c>
      <c r="E42" s="363">
        <v>27837</v>
      </c>
      <c r="F42" s="404">
        <f t="shared" si="2"/>
        <v>6.2625844493888597E-2</v>
      </c>
      <c r="G42" s="363">
        <v>4633</v>
      </c>
      <c r="H42" s="453">
        <f t="shared" si="3"/>
        <v>1.0942216218003524E-2</v>
      </c>
      <c r="I42" s="366">
        <f t="shared" si="4"/>
        <v>32470</v>
      </c>
      <c r="J42" s="363">
        <v>36867</v>
      </c>
      <c r="K42" s="363">
        <f t="shared" si="5"/>
        <v>-4397</v>
      </c>
      <c r="L42" s="404">
        <f t="shared" si="6"/>
        <v>-0.11926655274364607</v>
      </c>
      <c r="M42" s="369">
        <f t="shared" si="7"/>
        <v>27837</v>
      </c>
      <c r="N42" s="363">
        <v>31591</v>
      </c>
      <c r="O42" s="363">
        <f t="shared" si="0"/>
        <v>-3754</v>
      </c>
      <c r="P42" s="461">
        <f t="shared" si="8"/>
        <v>-0.11883131271564686</v>
      </c>
      <c r="Q42" s="363">
        <f t="shared" si="9"/>
        <v>4633</v>
      </c>
      <c r="R42" s="363">
        <v>5276</v>
      </c>
      <c r="S42" s="363">
        <f t="shared" si="10"/>
        <v>-643</v>
      </c>
      <c r="T42" s="465">
        <f t="shared" si="11"/>
        <v>-0.12187263078089462</v>
      </c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</row>
    <row r="43" spans="1:249">
      <c r="A43" s="597"/>
      <c r="B43" s="247" t="s">
        <v>137</v>
      </c>
      <c r="C43" s="360">
        <v>161775</v>
      </c>
      <c r="D43" s="404">
        <f t="shared" si="1"/>
        <v>0.18639755825247753</v>
      </c>
      <c r="E43" s="363">
        <v>100516</v>
      </c>
      <c r="F43" s="404">
        <f t="shared" si="2"/>
        <v>0.22613425962379949</v>
      </c>
      <c r="G43" s="363">
        <v>61259</v>
      </c>
      <c r="H43" s="453">
        <f t="shared" si="3"/>
        <v>0.14468146412663024</v>
      </c>
      <c r="I43" s="366">
        <f t="shared" si="4"/>
        <v>161775</v>
      </c>
      <c r="J43" s="363">
        <v>186587</v>
      </c>
      <c r="K43" s="363">
        <f t="shared" si="5"/>
        <v>-24812</v>
      </c>
      <c r="L43" s="404">
        <f t="shared" si="6"/>
        <v>-0.13297818175971532</v>
      </c>
      <c r="M43" s="369">
        <f t="shared" si="7"/>
        <v>100516</v>
      </c>
      <c r="N43" s="363">
        <v>117734</v>
      </c>
      <c r="O43" s="363">
        <f t="shared" si="0"/>
        <v>-17218</v>
      </c>
      <c r="P43" s="461">
        <f t="shared" si="8"/>
        <v>-0.14624492500042469</v>
      </c>
      <c r="Q43" s="363">
        <f t="shared" si="9"/>
        <v>61259</v>
      </c>
      <c r="R43" s="363">
        <v>68853</v>
      </c>
      <c r="S43" s="363">
        <f t="shared" si="10"/>
        <v>-7594</v>
      </c>
      <c r="T43" s="465">
        <f t="shared" si="11"/>
        <v>-0.11029294293640074</v>
      </c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</row>
    <row r="44" spans="1:249" s="377" customFormat="1" ht="12.75" customHeight="1">
      <c r="A44" s="581" t="s">
        <v>138</v>
      </c>
      <c r="B44" s="371" t="s">
        <v>77</v>
      </c>
      <c r="C44" s="372">
        <v>867903</v>
      </c>
      <c r="D44" s="451">
        <f t="shared" si="1"/>
        <v>1</v>
      </c>
      <c r="E44" s="373">
        <v>444497</v>
      </c>
      <c r="F44" s="451">
        <f t="shared" si="2"/>
        <v>1</v>
      </c>
      <c r="G44" s="373">
        <v>423406</v>
      </c>
      <c r="H44" s="455">
        <f t="shared" si="3"/>
        <v>1</v>
      </c>
      <c r="I44" s="374">
        <f t="shared" si="4"/>
        <v>867903</v>
      </c>
      <c r="J44" s="373">
        <v>985879</v>
      </c>
      <c r="K44" s="378">
        <f t="shared" si="5"/>
        <v>-117976</v>
      </c>
      <c r="L44" s="458">
        <f t="shared" si="6"/>
        <v>-0.11966580077271145</v>
      </c>
      <c r="M44" s="376">
        <f t="shared" si="7"/>
        <v>444497</v>
      </c>
      <c r="N44" s="373">
        <v>502114</v>
      </c>
      <c r="O44" s="373">
        <f t="shared" si="0"/>
        <v>-57617</v>
      </c>
      <c r="P44" s="458">
        <f t="shared" si="8"/>
        <v>-0.11474884189646176</v>
      </c>
      <c r="Q44" s="373">
        <f t="shared" si="9"/>
        <v>423406</v>
      </c>
      <c r="R44" s="373">
        <v>483765</v>
      </c>
      <c r="S44" s="373">
        <f t="shared" si="10"/>
        <v>-60359</v>
      </c>
      <c r="T44" s="464">
        <f t="shared" si="11"/>
        <v>-0.12476925780079171</v>
      </c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</row>
    <row r="45" spans="1:249">
      <c r="A45" s="582"/>
      <c r="B45" s="247" t="s">
        <v>139</v>
      </c>
      <c r="C45" s="360">
        <v>2066</v>
      </c>
      <c r="D45" s="404">
        <f t="shared" si="1"/>
        <v>2.3804503498662871E-3</v>
      </c>
      <c r="E45" s="363">
        <v>1750</v>
      </c>
      <c r="F45" s="404">
        <f t="shared" si="2"/>
        <v>3.9370344456767991E-3</v>
      </c>
      <c r="G45" s="363">
        <v>316</v>
      </c>
      <c r="H45" s="453">
        <f t="shared" si="3"/>
        <v>7.463285829676481E-4</v>
      </c>
      <c r="I45" s="366">
        <f t="shared" si="4"/>
        <v>2066</v>
      </c>
      <c r="J45" s="363">
        <v>2163</v>
      </c>
      <c r="K45" s="363">
        <f t="shared" si="5"/>
        <v>-97</v>
      </c>
      <c r="L45" s="404">
        <f t="shared" si="6"/>
        <v>-4.4845122515025426E-2</v>
      </c>
      <c r="M45" s="369">
        <f t="shared" si="7"/>
        <v>1750</v>
      </c>
      <c r="N45" s="363">
        <v>1787</v>
      </c>
      <c r="O45" s="363">
        <f t="shared" si="0"/>
        <v>-37</v>
      </c>
      <c r="P45" s="461">
        <f t="shared" si="8"/>
        <v>-2.0705092333519866E-2</v>
      </c>
      <c r="Q45" s="363">
        <f t="shared" si="9"/>
        <v>316</v>
      </c>
      <c r="R45" s="363">
        <v>376</v>
      </c>
      <c r="S45" s="363">
        <f t="shared" si="10"/>
        <v>-60</v>
      </c>
      <c r="T45" s="465">
        <f t="shared" si="11"/>
        <v>-0.15957446808510639</v>
      </c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</row>
    <row r="46" spans="1:249">
      <c r="A46" s="582"/>
      <c r="B46" s="247" t="s">
        <v>85</v>
      </c>
      <c r="C46" s="360">
        <v>40138</v>
      </c>
      <c r="D46" s="404">
        <f t="shared" si="1"/>
        <v>4.6247103650984035E-2</v>
      </c>
      <c r="E46" s="363">
        <v>27620</v>
      </c>
      <c r="F46" s="404">
        <f t="shared" si="2"/>
        <v>6.2137652222624677E-2</v>
      </c>
      <c r="G46" s="363">
        <v>12518</v>
      </c>
      <c r="H46" s="453">
        <f t="shared" si="3"/>
        <v>2.9565003802496895E-2</v>
      </c>
      <c r="I46" s="366">
        <f t="shared" si="4"/>
        <v>40138</v>
      </c>
      <c r="J46" s="363">
        <v>45758</v>
      </c>
      <c r="K46" s="363">
        <f t="shared" si="5"/>
        <v>-5620</v>
      </c>
      <c r="L46" s="404">
        <f t="shared" si="6"/>
        <v>-0.12282005332400892</v>
      </c>
      <c r="M46" s="369">
        <f t="shared" si="7"/>
        <v>27620</v>
      </c>
      <c r="N46" s="363">
        <v>32327</v>
      </c>
      <c r="O46" s="363">
        <f t="shared" si="0"/>
        <v>-4707</v>
      </c>
      <c r="P46" s="461">
        <f t="shared" si="8"/>
        <v>-0.14560584031923779</v>
      </c>
      <c r="Q46" s="363">
        <f t="shared" si="9"/>
        <v>12518</v>
      </c>
      <c r="R46" s="363">
        <v>13431</v>
      </c>
      <c r="S46" s="363">
        <f t="shared" si="10"/>
        <v>-913</v>
      </c>
      <c r="T46" s="465">
        <f t="shared" si="11"/>
        <v>-6.797706797706797E-2</v>
      </c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</row>
    <row r="47" spans="1:249">
      <c r="A47" s="582"/>
      <c r="B47" s="247" t="s">
        <v>86</v>
      </c>
      <c r="C47" s="360">
        <v>28896</v>
      </c>
      <c r="D47" s="404">
        <f t="shared" si="1"/>
        <v>3.3294043228333119E-2</v>
      </c>
      <c r="E47" s="363">
        <v>25795</v>
      </c>
      <c r="F47" s="404">
        <f t="shared" si="2"/>
        <v>5.8031887729276012E-2</v>
      </c>
      <c r="G47" s="363">
        <v>3101</v>
      </c>
      <c r="H47" s="453">
        <f t="shared" si="3"/>
        <v>7.3239396701983437E-3</v>
      </c>
      <c r="I47" s="366">
        <f t="shared" si="4"/>
        <v>28896</v>
      </c>
      <c r="J47" s="363">
        <v>29348</v>
      </c>
      <c r="K47" s="363">
        <f t="shared" si="5"/>
        <v>-452</v>
      </c>
      <c r="L47" s="404">
        <f t="shared" si="6"/>
        <v>-1.5401390213983917E-2</v>
      </c>
      <c r="M47" s="369">
        <f t="shared" si="7"/>
        <v>25795</v>
      </c>
      <c r="N47" s="363">
        <v>26070</v>
      </c>
      <c r="O47" s="363">
        <f t="shared" si="0"/>
        <v>-275</v>
      </c>
      <c r="P47" s="461">
        <f t="shared" si="8"/>
        <v>-1.0548523206751054E-2</v>
      </c>
      <c r="Q47" s="363">
        <f t="shared" si="9"/>
        <v>3101</v>
      </c>
      <c r="R47" s="363">
        <v>3278</v>
      </c>
      <c r="S47" s="363">
        <f t="shared" si="10"/>
        <v>-177</v>
      </c>
      <c r="T47" s="465">
        <f t="shared" si="11"/>
        <v>-5.399633923123856E-2</v>
      </c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</row>
    <row r="48" spans="1:249" ht="13.5" thickBot="1">
      <c r="A48" s="583"/>
      <c r="B48" s="248" t="s">
        <v>87</v>
      </c>
      <c r="C48" s="361">
        <v>796803</v>
      </c>
      <c r="D48" s="452">
        <f t="shared" si="1"/>
        <v>0.91807840277081654</v>
      </c>
      <c r="E48" s="364">
        <v>389332</v>
      </c>
      <c r="F48" s="452">
        <f t="shared" si="2"/>
        <v>0.87589342560242256</v>
      </c>
      <c r="G48" s="364">
        <v>407471</v>
      </c>
      <c r="H48" s="456">
        <f t="shared" si="3"/>
        <v>0.96236472794433714</v>
      </c>
      <c r="I48" s="367">
        <f t="shared" si="4"/>
        <v>796803</v>
      </c>
      <c r="J48" s="364">
        <v>908610</v>
      </c>
      <c r="K48" s="364">
        <f t="shared" si="5"/>
        <v>-111807</v>
      </c>
      <c r="L48" s="459">
        <f t="shared" si="6"/>
        <v>-0.12305279492851719</v>
      </c>
      <c r="M48" s="370">
        <f t="shared" si="7"/>
        <v>389332</v>
      </c>
      <c r="N48" s="364">
        <v>441930</v>
      </c>
      <c r="O48" s="364">
        <f t="shared" si="0"/>
        <v>-52598</v>
      </c>
      <c r="P48" s="459">
        <f t="shared" si="8"/>
        <v>-0.11901884913900392</v>
      </c>
      <c r="Q48" s="364">
        <f t="shared" si="9"/>
        <v>407471</v>
      </c>
      <c r="R48" s="364">
        <v>466680</v>
      </c>
      <c r="S48" s="364">
        <f t="shared" si="10"/>
        <v>-59209</v>
      </c>
      <c r="T48" s="466">
        <f t="shared" si="11"/>
        <v>-0.12687280363418188</v>
      </c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</row>
    <row r="49" spans="9:249" ht="13.5" thickTop="1"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</row>
    <row r="50" spans="9:249"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</row>
    <row r="51" spans="9:249"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</row>
    <row r="52" spans="9:249">
      <c r="I52" s="28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</row>
  </sheetData>
  <mergeCells count="15">
    <mergeCell ref="A44:A48"/>
    <mergeCell ref="S1:T1"/>
    <mergeCell ref="A3:T3"/>
    <mergeCell ref="A4:B5"/>
    <mergeCell ref="C4:D4"/>
    <mergeCell ref="E4:F4"/>
    <mergeCell ref="G4:H4"/>
    <mergeCell ref="I4:L4"/>
    <mergeCell ref="M4:P4"/>
    <mergeCell ref="Q4:T4"/>
    <mergeCell ref="A6:A8"/>
    <mergeCell ref="A9:A20"/>
    <mergeCell ref="A21:A24"/>
    <mergeCell ref="A25:A32"/>
    <mergeCell ref="A33:A43"/>
  </mergeCells>
  <hyperlinks>
    <hyperlink ref="S1" location="ÍNDICE!A1" display="VOLVER AL ÍNDICE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topLeftCell="A7" zoomScale="124" zoomScaleNormal="124" workbookViewId="0">
      <selection activeCell="L35" sqref="L35"/>
    </sheetView>
  </sheetViews>
  <sheetFormatPr baseColWidth="10" defaultRowHeight="12.75"/>
  <cols>
    <col min="2" max="2" width="63.7109375" bestFit="1" customWidth="1"/>
  </cols>
  <sheetData>
    <row r="1" spans="1:8" ht="60" customHeight="1">
      <c r="G1" s="536" t="s">
        <v>1</v>
      </c>
      <c r="H1" s="536"/>
    </row>
    <row r="2" spans="1:8" ht="13.5" customHeight="1" thickBot="1">
      <c r="A2" s="205" t="s">
        <v>255</v>
      </c>
    </row>
    <row r="3" spans="1:8" ht="24.95" customHeight="1" thickTop="1">
      <c r="A3" s="598" t="s">
        <v>264</v>
      </c>
      <c r="B3" s="599"/>
      <c r="C3" s="599"/>
      <c r="D3" s="599"/>
      <c r="E3" s="599"/>
      <c r="F3" s="599"/>
      <c r="G3" s="599"/>
      <c r="H3" s="600"/>
    </row>
    <row r="4" spans="1:8" ht="24.95" customHeight="1" thickBot="1">
      <c r="A4" s="574"/>
      <c r="B4" s="575"/>
      <c r="C4" s="601" t="s">
        <v>77</v>
      </c>
      <c r="D4" s="602"/>
      <c r="E4" s="601" t="s">
        <v>104</v>
      </c>
      <c r="F4" s="602"/>
      <c r="G4" s="601" t="s">
        <v>105</v>
      </c>
      <c r="H4" s="603"/>
    </row>
    <row r="5" spans="1:8" ht="24.95" customHeight="1" thickBot="1">
      <c r="A5" s="249"/>
      <c r="B5" s="249"/>
      <c r="C5" s="240" t="s">
        <v>106</v>
      </c>
      <c r="D5" s="240" t="s">
        <v>212</v>
      </c>
      <c r="E5" s="240" t="s">
        <v>106</v>
      </c>
      <c r="F5" s="240" t="s">
        <v>212</v>
      </c>
      <c r="G5" s="240" t="s">
        <v>106</v>
      </c>
      <c r="H5" s="240" t="s">
        <v>212</v>
      </c>
    </row>
    <row r="6" spans="1:8" ht="20.100000000000001" customHeight="1" thickTop="1">
      <c r="A6" s="302" t="s">
        <v>225</v>
      </c>
      <c r="B6" s="250" t="s">
        <v>77</v>
      </c>
      <c r="C6" s="251">
        <v>1222755</v>
      </c>
      <c r="D6" s="467">
        <f>C6/C$6</f>
        <v>1</v>
      </c>
      <c r="E6" s="252">
        <v>615778</v>
      </c>
      <c r="F6" s="467">
        <f>E6/E$6</f>
        <v>1</v>
      </c>
      <c r="G6" s="252">
        <v>606977</v>
      </c>
      <c r="H6" s="470">
        <f>G6/G$6</f>
        <v>1</v>
      </c>
    </row>
    <row r="7" spans="1:8">
      <c r="A7" s="301"/>
      <c r="B7" s="257" t="s">
        <v>219</v>
      </c>
      <c r="C7" s="253">
        <v>468403</v>
      </c>
      <c r="D7" s="468">
        <f t="shared" ref="D7:D11" si="0">C7/C$6</f>
        <v>0.38307183368704278</v>
      </c>
      <c r="E7" s="254">
        <v>227339</v>
      </c>
      <c r="F7" s="468">
        <f t="shared" ref="F7" si="1">E7/E$6</f>
        <v>0.36918987037536255</v>
      </c>
      <c r="G7" s="254">
        <v>241064</v>
      </c>
      <c r="H7" s="471">
        <f t="shared" ref="H7" si="2">G7/G$6</f>
        <v>0.39715508165877783</v>
      </c>
    </row>
    <row r="8" spans="1:8">
      <c r="A8" s="301"/>
      <c r="B8" s="257" t="s">
        <v>220</v>
      </c>
      <c r="C8" s="253">
        <v>434853</v>
      </c>
      <c r="D8" s="468">
        <f t="shared" si="0"/>
        <v>0.35563379417790153</v>
      </c>
      <c r="E8" s="254">
        <v>228177</v>
      </c>
      <c r="F8" s="468">
        <f t="shared" ref="F8" si="3">E8/E$6</f>
        <v>0.37055075043278585</v>
      </c>
      <c r="G8" s="254">
        <v>206676</v>
      </c>
      <c r="H8" s="471">
        <f t="shared" ref="H8" si="4">G8/G$6</f>
        <v>0.34050054614919512</v>
      </c>
    </row>
    <row r="9" spans="1:8">
      <c r="A9" s="301"/>
      <c r="B9" s="257" t="s">
        <v>221</v>
      </c>
      <c r="C9" s="253">
        <v>223483</v>
      </c>
      <c r="D9" s="468">
        <f t="shared" si="0"/>
        <v>0.18277005614370825</v>
      </c>
      <c r="E9" s="254">
        <v>107151</v>
      </c>
      <c r="F9" s="468">
        <f t="shared" ref="F9" si="5">E9/E$6</f>
        <v>0.17400913965747397</v>
      </c>
      <c r="G9" s="254">
        <v>116332</v>
      </c>
      <c r="H9" s="471">
        <f t="shared" ref="H9" si="6">G9/G$6</f>
        <v>0.19165800351578396</v>
      </c>
    </row>
    <row r="10" spans="1:8">
      <c r="A10" s="301"/>
      <c r="B10" s="257" t="s">
        <v>222</v>
      </c>
      <c r="C10" s="253">
        <v>95497</v>
      </c>
      <c r="D10" s="468">
        <f t="shared" si="0"/>
        <v>7.8099864649909423E-2</v>
      </c>
      <c r="E10" s="254">
        <v>52808</v>
      </c>
      <c r="F10" s="468">
        <f t="shared" ref="F10" si="7">E10/E$6</f>
        <v>8.5758179084020544E-2</v>
      </c>
      <c r="G10" s="254">
        <v>42689</v>
      </c>
      <c r="H10" s="471">
        <f t="shared" ref="H10" si="8">G10/G$6</f>
        <v>7.0330506757257688E-2</v>
      </c>
    </row>
    <row r="11" spans="1:8" ht="13.5" thickBot="1">
      <c r="A11" s="303"/>
      <c r="B11" s="258" t="s">
        <v>223</v>
      </c>
      <c r="C11" s="255">
        <v>519</v>
      </c>
      <c r="D11" s="469">
        <f t="shared" si="0"/>
        <v>4.2445134143798228E-4</v>
      </c>
      <c r="E11" s="256">
        <v>303</v>
      </c>
      <c r="F11" s="469">
        <f t="shared" ref="F11" si="9">E11/E$6</f>
        <v>4.9206045035710925E-4</v>
      </c>
      <c r="G11" s="256">
        <v>216</v>
      </c>
      <c r="H11" s="472">
        <f t="shared" ref="H11" si="10">G11/G$6</f>
        <v>3.5586191898539816E-4</v>
      </c>
    </row>
    <row r="12" spans="1:8" ht="20.100000000000001" customHeight="1" thickTop="1">
      <c r="A12" s="302">
        <v>2020</v>
      </c>
      <c r="B12" s="250" t="s">
        <v>77</v>
      </c>
      <c r="C12" s="251">
        <v>724577</v>
      </c>
      <c r="D12" s="467">
        <f>C12/C$12</f>
        <v>1</v>
      </c>
      <c r="E12" s="252">
        <v>384029</v>
      </c>
      <c r="F12" s="467">
        <f>E12/E$12</f>
        <v>1</v>
      </c>
      <c r="G12" s="252">
        <v>340548</v>
      </c>
      <c r="H12" s="470">
        <f>G12/G$12</f>
        <v>1</v>
      </c>
    </row>
    <row r="13" spans="1:8">
      <c r="A13" s="301"/>
      <c r="B13" s="257" t="s">
        <v>219</v>
      </c>
      <c r="C13" s="253">
        <v>253586</v>
      </c>
      <c r="D13" s="468">
        <f t="shared" ref="D13:F17" si="11">C13/C$12</f>
        <v>0.34997798715664452</v>
      </c>
      <c r="E13" s="254">
        <v>126827</v>
      </c>
      <c r="F13" s="468">
        <f t="shared" si="11"/>
        <v>0.33025370479833555</v>
      </c>
      <c r="G13" s="254">
        <v>126759</v>
      </c>
      <c r="H13" s="471">
        <f t="shared" ref="H13" si="12">G13/G$12</f>
        <v>0.37222065611896121</v>
      </c>
    </row>
    <row r="14" spans="1:8">
      <c r="A14" s="301"/>
      <c r="B14" s="257" t="s">
        <v>220</v>
      </c>
      <c r="C14" s="253">
        <v>285399</v>
      </c>
      <c r="D14" s="468">
        <f t="shared" si="11"/>
        <v>0.39388360381298332</v>
      </c>
      <c r="E14" s="254">
        <v>157299</v>
      </c>
      <c r="F14" s="468">
        <f t="shared" si="11"/>
        <v>0.40960187902476114</v>
      </c>
      <c r="G14" s="254">
        <v>128100</v>
      </c>
      <c r="H14" s="471">
        <f t="shared" ref="H14" si="13">G14/G$12</f>
        <v>0.37615842700588464</v>
      </c>
    </row>
    <row r="15" spans="1:8">
      <c r="A15" s="301"/>
      <c r="B15" s="257" t="s">
        <v>221</v>
      </c>
      <c r="C15" s="253">
        <v>126306</v>
      </c>
      <c r="D15" s="468">
        <f t="shared" si="11"/>
        <v>0.17431687729530471</v>
      </c>
      <c r="E15" s="254">
        <v>65510</v>
      </c>
      <c r="F15" s="468">
        <f t="shared" si="11"/>
        <v>0.17058607553075419</v>
      </c>
      <c r="G15" s="254">
        <v>60796</v>
      </c>
      <c r="H15" s="471">
        <f t="shared" ref="H15" si="14">G15/G$12</f>
        <v>0.17852402598165309</v>
      </c>
    </row>
    <row r="16" spans="1:8">
      <c r="A16" s="301"/>
      <c r="B16" s="257" t="s">
        <v>222</v>
      </c>
      <c r="C16" s="253">
        <v>59007</v>
      </c>
      <c r="D16" s="468">
        <f t="shared" si="11"/>
        <v>8.1436479490792565E-2</v>
      </c>
      <c r="E16" s="254">
        <v>34217</v>
      </c>
      <c r="F16" s="468">
        <f t="shared" si="11"/>
        <v>8.9100041923917198E-2</v>
      </c>
      <c r="G16" s="254">
        <v>24790</v>
      </c>
      <c r="H16" s="471">
        <f t="shared" ref="H16" si="15">G16/G$12</f>
        <v>7.2794437201216866E-2</v>
      </c>
    </row>
    <row r="17" spans="1:8" ht="13.5" thickBot="1">
      <c r="A17" s="303"/>
      <c r="B17" s="258" t="s">
        <v>223</v>
      </c>
      <c r="C17" s="255">
        <v>279</v>
      </c>
      <c r="D17" s="469">
        <f t="shared" si="11"/>
        <v>3.8505224427493561E-4</v>
      </c>
      <c r="E17" s="256">
        <v>176</v>
      </c>
      <c r="F17" s="469">
        <f t="shared" si="11"/>
        <v>4.5829872223191479E-4</v>
      </c>
      <c r="G17" s="256">
        <v>103</v>
      </c>
      <c r="H17" s="472">
        <f t="shared" ref="H17" si="16">G17/G$12</f>
        <v>3.0245369228420078E-4</v>
      </c>
    </row>
    <row r="18" spans="1:8" ht="20.100000000000001" customHeight="1" thickTop="1">
      <c r="A18" s="446">
        <v>2021</v>
      </c>
      <c r="B18" s="250" t="s">
        <v>77</v>
      </c>
      <c r="C18" s="251">
        <v>1011472</v>
      </c>
      <c r="D18" s="467">
        <f>C18/C$18</f>
        <v>1</v>
      </c>
      <c r="E18" s="252">
        <v>527565</v>
      </c>
      <c r="F18" s="467">
        <f>E18/E$18</f>
        <v>1</v>
      </c>
      <c r="G18" s="252">
        <v>483907</v>
      </c>
      <c r="H18" s="470">
        <f>G18/G$18</f>
        <v>1</v>
      </c>
    </row>
    <row r="19" spans="1:8">
      <c r="A19" s="445"/>
      <c r="B19" s="257" t="s">
        <v>219</v>
      </c>
      <c r="C19" s="253">
        <v>349747</v>
      </c>
      <c r="D19" s="468">
        <f t="shared" ref="D19:F23" si="17">C19/C$18</f>
        <v>0.3457802094373349</v>
      </c>
      <c r="E19" s="254">
        <v>173427</v>
      </c>
      <c r="F19" s="468">
        <f t="shared" si="17"/>
        <v>0.32873105683659831</v>
      </c>
      <c r="G19" s="254">
        <v>176320</v>
      </c>
      <c r="H19" s="471">
        <f t="shared" ref="H19" si="18">G19/G$18</f>
        <v>0.36436753343101053</v>
      </c>
    </row>
    <row r="20" spans="1:8">
      <c r="A20" s="445"/>
      <c r="B20" s="257" t="s">
        <v>220</v>
      </c>
      <c r="C20" s="253">
        <v>384923</v>
      </c>
      <c r="D20" s="468">
        <f t="shared" si="17"/>
        <v>0.38055724725943973</v>
      </c>
      <c r="E20" s="254">
        <v>209207</v>
      </c>
      <c r="F20" s="468">
        <f t="shared" si="17"/>
        <v>0.39655208362950539</v>
      </c>
      <c r="G20" s="254">
        <v>175716</v>
      </c>
      <c r="H20" s="471">
        <f t="shared" ref="H20" si="19">G20/G$18</f>
        <v>0.36311935971168013</v>
      </c>
    </row>
    <row r="21" spans="1:8">
      <c r="A21" s="445"/>
      <c r="B21" s="257" t="s">
        <v>221</v>
      </c>
      <c r="C21" s="253">
        <v>187579</v>
      </c>
      <c r="D21" s="468">
        <f t="shared" si="17"/>
        <v>0.18545150038755398</v>
      </c>
      <c r="E21" s="254">
        <v>95417</v>
      </c>
      <c r="F21" s="468">
        <f t="shared" si="17"/>
        <v>0.18086302161818923</v>
      </c>
      <c r="G21" s="254">
        <v>92162</v>
      </c>
      <c r="H21" s="471">
        <f t="shared" ref="H21" si="20">G21/G$18</f>
        <v>0.19045395086245911</v>
      </c>
    </row>
    <row r="22" spans="1:8">
      <c r="A22" s="445"/>
      <c r="B22" s="257" t="s">
        <v>222</v>
      </c>
      <c r="C22" s="253">
        <v>88826</v>
      </c>
      <c r="D22" s="468">
        <f t="shared" si="17"/>
        <v>8.7818545644367807E-2</v>
      </c>
      <c r="E22" s="254">
        <v>49239</v>
      </c>
      <c r="F22" s="468">
        <f t="shared" si="17"/>
        <v>9.3332575132922008E-2</v>
      </c>
      <c r="G22" s="254">
        <v>39587</v>
      </c>
      <c r="H22" s="471">
        <f t="shared" ref="H22" si="21">G22/G$18</f>
        <v>8.1807041435647765E-2</v>
      </c>
    </row>
    <row r="23" spans="1:8" ht="13.5" thickBot="1">
      <c r="A23" s="447"/>
      <c r="B23" s="258" t="s">
        <v>223</v>
      </c>
      <c r="C23" s="255">
        <v>397</v>
      </c>
      <c r="D23" s="469">
        <f t="shared" si="17"/>
        <v>3.9249727130360502E-4</v>
      </c>
      <c r="E23" s="256">
        <v>275</v>
      </c>
      <c r="F23" s="469">
        <f t="shared" si="17"/>
        <v>5.2126278278505963E-4</v>
      </c>
      <c r="G23" s="256">
        <v>122</v>
      </c>
      <c r="H23" s="472">
        <f t="shared" ref="H23" si="22">G23/G$18</f>
        <v>2.5211455920249139E-4</v>
      </c>
    </row>
    <row r="24" spans="1:8" ht="13.5" thickTop="1">
      <c r="A24" s="446">
        <v>2022</v>
      </c>
      <c r="B24" s="250" t="s">
        <v>77</v>
      </c>
      <c r="C24" s="251">
        <v>1073558</v>
      </c>
      <c r="D24" s="467">
        <f>C24/C$24</f>
        <v>1</v>
      </c>
      <c r="E24" s="252">
        <v>550202</v>
      </c>
      <c r="F24" s="467">
        <f>E24/E$24</f>
        <v>1</v>
      </c>
      <c r="G24" s="252">
        <v>523356</v>
      </c>
      <c r="H24" s="470">
        <f>G24/G$24</f>
        <v>1</v>
      </c>
    </row>
    <row r="25" spans="1:8">
      <c r="A25" s="445"/>
      <c r="B25" s="257" t="s">
        <v>219</v>
      </c>
      <c r="C25" s="253">
        <v>396781</v>
      </c>
      <c r="D25" s="468">
        <f t="shared" ref="D25:F29" si="23">C25/C$24</f>
        <v>0.36959437682919788</v>
      </c>
      <c r="E25" s="254">
        <v>194200</v>
      </c>
      <c r="F25" s="468">
        <f t="shared" si="23"/>
        <v>0.35296127604043603</v>
      </c>
      <c r="G25" s="254">
        <v>202581</v>
      </c>
      <c r="H25" s="471">
        <f t="shared" ref="H25" si="24">G25/G$24</f>
        <v>0.3870806869511384</v>
      </c>
    </row>
    <row r="26" spans="1:8">
      <c r="A26" s="445"/>
      <c r="B26" s="257" t="s">
        <v>220</v>
      </c>
      <c r="C26" s="253">
        <v>385260</v>
      </c>
      <c r="D26" s="468">
        <f t="shared" si="23"/>
        <v>0.35886277220234025</v>
      </c>
      <c r="E26" s="254">
        <v>204841</v>
      </c>
      <c r="F26" s="468">
        <f t="shared" si="23"/>
        <v>0.37230144565087003</v>
      </c>
      <c r="G26" s="254">
        <v>180419</v>
      </c>
      <c r="H26" s="471">
        <f t="shared" ref="H26" si="25">G26/G$24</f>
        <v>0.34473475034202339</v>
      </c>
    </row>
    <row r="27" spans="1:8">
      <c r="A27" s="445"/>
      <c r="B27" s="257" t="s">
        <v>221</v>
      </c>
      <c r="C27" s="253">
        <v>203838</v>
      </c>
      <c r="D27" s="468">
        <f t="shared" si="23"/>
        <v>0.18987143684831187</v>
      </c>
      <c r="E27" s="254">
        <v>103073</v>
      </c>
      <c r="F27" s="468">
        <f t="shared" si="23"/>
        <v>0.18733665090275936</v>
      </c>
      <c r="G27" s="254">
        <v>100765</v>
      </c>
      <c r="H27" s="471">
        <f t="shared" ref="H27" si="26">G27/G$24</f>
        <v>0.19253624683771658</v>
      </c>
    </row>
    <row r="28" spans="1:8">
      <c r="A28" s="445"/>
      <c r="B28" s="257" t="s">
        <v>222</v>
      </c>
      <c r="C28" s="253">
        <v>87121</v>
      </c>
      <c r="D28" s="468">
        <f t="shared" si="23"/>
        <v>8.1151647139698094E-2</v>
      </c>
      <c r="E28" s="254">
        <v>47758</v>
      </c>
      <c r="F28" s="468">
        <f t="shared" si="23"/>
        <v>8.6800847688667068E-2</v>
      </c>
      <c r="G28" s="254">
        <v>39363</v>
      </c>
      <c r="H28" s="471">
        <f t="shared" ref="H28" si="27">G28/G$24</f>
        <v>7.521266594822644E-2</v>
      </c>
    </row>
    <row r="29" spans="1:8" ht="13.5" thickBot="1">
      <c r="A29" s="447"/>
      <c r="B29" s="258" t="s">
        <v>223</v>
      </c>
      <c r="C29" s="255">
        <v>558</v>
      </c>
      <c r="D29" s="469">
        <f t="shared" si="23"/>
        <v>5.1976698045191785E-4</v>
      </c>
      <c r="E29" s="256">
        <v>330</v>
      </c>
      <c r="F29" s="469">
        <f t="shared" si="23"/>
        <v>5.9977971726747636E-4</v>
      </c>
      <c r="G29" s="256">
        <v>228</v>
      </c>
      <c r="H29" s="472">
        <f t="shared" ref="H29" si="28">G29/G$24</f>
        <v>4.3564992089514592E-4</v>
      </c>
    </row>
    <row r="30" spans="1:8" ht="13.5" thickTop="1">
      <c r="A30" s="446">
        <v>2023</v>
      </c>
      <c r="B30" s="250" t="s">
        <v>77</v>
      </c>
      <c r="C30" s="251">
        <v>951313</v>
      </c>
      <c r="D30" s="467">
        <f>C30/C$24</f>
        <v>0.88613097755314574</v>
      </c>
      <c r="E30" s="252">
        <v>489662</v>
      </c>
      <c r="F30" s="467">
        <f>E30/E$24</f>
        <v>0.8899676845958393</v>
      </c>
      <c r="G30" s="252">
        <v>461651</v>
      </c>
      <c r="H30" s="470">
        <f>G30/G$24</f>
        <v>0.88209746329458338</v>
      </c>
    </row>
    <row r="31" spans="1:8">
      <c r="A31" s="494"/>
      <c r="B31" s="257" t="s">
        <v>219</v>
      </c>
      <c r="C31" s="253">
        <v>353317</v>
      </c>
      <c r="D31" s="468">
        <f t="shared" ref="D31:D35" si="29">C31/C$24</f>
        <v>0.32910844127657751</v>
      </c>
      <c r="E31" s="254">
        <v>174593</v>
      </c>
      <c r="F31" s="468">
        <f t="shared" ref="F31:F35" si="30">E31/E$24</f>
        <v>0.3173252732632742</v>
      </c>
      <c r="G31" s="254">
        <v>178724</v>
      </c>
      <c r="H31" s="471">
        <f t="shared" ref="H31:H35" si="31">G31/G$24</f>
        <v>0.34149603711431609</v>
      </c>
    </row>
    <row r="32" spans="1:8">
      <c r="A32" s="494"/>
      <c r="B32" s="257" t="s">
        <v>220</v>
      </c>
      <c r="C32" s="253">
        <v>344298</v>
      </c>
      <c r="D32" s="468">
        <f t="shared" si="29"/>
        <v>0.32070740472335912</v>
      </c>
      <c r="E32" s="254">
        <v>182745</v>
      </c>
      <c r="F32" s="468">
        <f t="shared" si="30"/>
        <v>0.33214164979407562</v>
      </c>
      <c r="G32" s="254">
        <v>161553</v>
      </c>
      <c r="H32" s="471">
        <f t="shared" si="31"/>
        <v>0.30868663013321718</v>
      </c>
    </row>
    <row r="33" spans="1:8">
      <c r="A33" s="494"/>
      <c r="B33" s="257" t="s">
        <v>221</v>
      </c>
      <c r="C33" s="253">
        <v>170288</v>
      </c>
      <c r="D33" s="468">
        <f t="shared" si="29"/>
        <v>0.15862021427812936</v>
      </c>
      <c r="E33" s="254">
        <v>87159</v>
      </c>
      <c r="F33" s="468">
        <f t="shared" si="30"/>
        <v>0.15841272841610898</v>
      </c>
      <c r="G33" s="254">
        <v>83129</v>
      </c>
      <c r="H33" s="471">
        <f t="shared" si="31"/>
        <v>0.15883834330742364</v>
      </c>
    </row>
    <row r="34" spans="1:8">
      <c r="A34" s="494"/>
      <c r="B34" s="257" t="s">
        <v>222</v>
      </c>
      <c r="C34" s="253">
        <v>83007</v>
      </c>
      <c r="D34" s="468">
        <f t="shared" si="29"/>
        <v>7.7319530011419974E-2</v>
      </c>
      <c r="E34" s="254">
        <v>44930</v>
      </c>
      <c r="F34" s="468">
        <f t="shared" si="30"/>
        <v>8.166091726311428E-2</v>
      </c>
      <c r="G34" s="254">
        <v>38077</v>
      </c>
      <c r="H34" s="471">
        <f t="shared" si="31"/>
        <v>7.2755447534756462E-2</v>
      </c>
    </row>
    <row r="35" spans="1:8" ht="13.5" thickBot="1">
      <c r="A35" s="447"/>
      <c r="B35" s="258" t="s">
        <v>223</v>
      </c>
      <c r="C35" s="255">
        <v>403</v>
      </c>
      <c r="D35" s="469">
        <f t="shared" si="29"/>
        <v>3.7538726365971844E-4</v>
      </c>
      <c r="E35" s="256">
        <v>235</v>
      </c>
      <c r="F35" s="469">
        <f t="shared" si="30"/>
        <v>4.2711585926623314E-4</v>
      </c>
      <c r="G35" s="256">
        <v>168</v>
      </c>
      <c r="H35" s="472">
        <f t="shared" si="31"/>
        <v>3.2100520487010755E-4</v>
      </c>
    </row>
    <row r="36" spans="1:8" ht="13.5" thickTop="1"/>
  </sheetData>
  <mergeCells count="6">
    <mergeCell ref="G1:H1"/>
    <mergeCell ref="A3:H3"/>
    <mergeCell ref="A4:B4"/>
    <mergeCell ref="C4:D4"/>
    <mergeCell ref="E4:F4"/>
    <mergeCell ref="G4:H4"/>
  </mergeCells>
  <hyperlinks>
    <hyperlink ref="G1" location="ÍNDICE!A1" display="VOLVER AL ÍNDICE"/>
  </hyperlink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topLeftCell="A5" zoomScaleNormal="100" workbookViewId="0">
      <selection activeCell="C24" sqref="C24"/>
    </sheetView>
  </sheetViews>
  <sheetFormatPr baseColWidth="10" defaultColWidth="11.42578125" defaultRowHeight="15"/>
  <cols>
    <col min="1" max="2" width="11.42578125" style="188"/>
    <col min="3" max="3" width="10.7109375" style="188" customWidth="1"/>
    <col min="4" max="4" width="11.85546875" style="188" bestFit="1" customWidth="1"/>
    <col min="5" max="5" width="10.28515625" style="188" customWidth="1"/>
    <col min="6" max="6" width="11.42578125" style="188"/>
    <col min="7" max="7" width="11.140625" style="188" customWidth="1"/>
    <col min="8" max="8" width="10" style="188" customWidth="1"/>
    <col min="9" max="10" width="11.42578125" style="188"/>
    <col min="11" max="11" width="11.42578125" style="188" customWidth="1"/>
    <col min="12" max="12" width="11.42578125" style="188"/>
    <col min="13" max="13" width="11" style="188" customWidth="1"/>
    <col min="14" max="16384" width="11.42578125" style="188"/>
  </cols>
  <sheetData>
    <row r="1" spans="1:13" ht="60" customHeight="1">
      <c r="L1" s="536" t="s">
        <v>1</v>
      </c>
      <c r="M1" s="536"/>
    </row>
    <row r="2" spans="1:13" ht="13.5" customHeight="1" thickBot="1">
      <c r="A2" s="205" t="s">
        <v>255</v>
      </c>
    </row>
    <row r="3" spans="1:13" ht="20.100000000000001" customHeight="1" thickTop="1">
      <c r="A3" s="606" t="s">
        <v>226</v>
      </c>
      <c r="B3" s="607"/>
      <c r="C3" s="607"/>
      <c r="D3" s="607"/>
      <c r="E3" s="607"/>
      <c r="F3" s="607"/>
      <c r="G3" s="607"/>
      <c r="H3" s="607"/>
      <c r="I3" s="607"/>
      <c r="J3" s="607"/>
      <c r="K3" s="607"/>
      <c r="L3" s="607"/>
      <c r="M3" s="608"/>
    </row>
    <row r="4" spans="1:13" ht="20.100000000000001" customHeight="1">
      <c r="A4" s="609" t="s">
        <v>2</v>
      </c>
      <c r="B4" s="612" t="s">
        <v>227</v>
      </c>
      <c r="C4" s="612"/>
      <c r="D4" s="612"/>
      <c r="E4" s="612"/>
      <c r="F4" s="612"/>
      <c r="G4" s="601"/>
      <c r="H4" s="613" t="s">
        <v>228</v>
      </c>
      <c r="I4" s="612"/>
      <c r="J4" s="612"/>
      <c r="K4" s="612"/>
      <c r="L4" s="612"/>
      <c r="M4" s="614"/>
    </row>
    <row r="5" spans="1:13" ht="20.100000000000001" customHeight="1">
      <c r="A5" s="610"/>
      <c r="B5" s="604" t="s">
        <v>77</v>
      </c>
      <c r="C5" s="604"/>
      <c r="D5" s="604" t="s">
        <v>104</v>
      </c>
      <c r="E5" s="604"/>
      <c r="F5" s="604" t="s">
        <v>105</v>
      </c>
      <c r="G5" s="615"/>
      <c r="H5" s="616" t="s">
        <v>77</v>
      </c>
      <c r="I5" s="604"/>
      <c r="J5" s="604" t="s">
        <v>104</v>
      </c>
      <c r="K5" s="604"/>
      <c r="L5" s="604" t="s">
        <v>105</v>
      </c>
      <c r="M5" s="605"/>
    </row>
    <row r="6" spans="1:13" ht="20.100000000000001" customHeight="1">
      <c r="A6" s="611"/>
      <c r="B6" s="259" t="s">
        <v>106</v>
      </c>
      <c r="C6" s="259" t="s">
        <v>241</v>
      </c>
      <c r="D6" s="259" t="s">
        <v>106</v>
      </c>
      <c r="E6" s="448" t="s">
        <v>241</v>
      </c>
      <c r="F6" s="259" t="s">
        <v>106</v>
      </c>
      <c r="G6" s="387" t="s">
        <v>241</v>
      </c>
      <c r="H6" s="388" t="s">
        <v>106</v>
      </c>
      <c r="I6" s="448" t="s">
        <v>241</v>
      </c>
      <c r="J6" s="382" t="s">
        <v>106</v>
      </c>
      <c r="K6" s="448" t="s">
        <v>241</v>
      </c>
      <c r="L6" s="382" t="s">
        <v>106</v>
      </c>
      <c r="M6" s="383" t="s">
        <v>241</v>
      </c>
    </row>
    <row r="7" spans="1:13">
      <c r="A7" s="261" t="s">
        <v>229</v>
      </c>
      <c r="B7" s="262">
        <v>107789</v>
      </c>
      <c r="C7" s="468">
        <f>B7/B7</f>
        <v>1</v>
      </c>
      <c r="D7" s="263">
        <v>55599</v>
      </c>
      <c r="E7" s="468">
        <f>D7/B7</f>
        <v>0.51581330191392438</v>
      </c>
      <c r="F7" s="263">
        <v>52190</v>
      </c>
      <c r="G7" s="475">
        <f>F7/B7</f>
        <v>0.48418669808607556</v>
      </c>
      <c r="H7" s="389">
        <v>644794</v>
      </c>
      <c r="I7" s="468">
        <f>H7/H7</f>
        <v>1</v>
      </c>
      <c r="J7" s="263">
        <v>320652</v>
      </c>
      <c r="K7" s="468">
        <f>J7/H7</f>
        <v>0.49729370930870948</v>
      </c>
      <c r="L7" s="263">
        <v>324142</v>
      </c>
      <c r="M7" s="475">
        <f>L7/H7</f>
        <v>0.50270629069129058</v>
      </c>
    </row>
    <row r="8" spans="1:13">
      <c r="A8" s="265" t="s">
        <v>230</v>
      </c>
      <c r="B8" s="266">
        <v>100168</v>
      </c>
      <c r="C8" s="468">
        <f t="shared" ref="C8:C21" si="0">B8/B8</f>
        <v>1</v>
      </c>
      <c r="D8" s="267">
        <v>51980</v>
      </c>
      <c r="E8" s="468">
        <f t="shared" ref="E8:E21" si="1">D8/B8</f>
        <v>0.51892820062295342</v>
      </c>
      <c r="F8" s="267">
        <v>48188</v>
      </c>
      <c r="G8" s="475">
        <f t="shared" ref="G8:G21" si="2">F8/B8</f>
        <v>0.48107179937704658</v>
      </c>
      <c r="H8" s="390">
        <v>660473</v>
      </c>
      <c r="I8" s="468">
        <f t="shared" ref="I8:I21" si="3">H8/H8</f>
        <v>1</v>
      </c>
      <c r="J8" s="267">
        <v>330882</v>
      </c>
      <c r="K8" s="468">
        <f t="shared" ref="K8:K21" si="4">J8/H8</f>
        <v>0.50097732988328059</v>
      </c>
      <c r="L8" s="267">
        <v>329591</v>
      </c>
      <c r="M8" s="475">
        <f t="shared" ref="M8:M21" si="5">L8/H8</f>
        <v>0.49902267011671936</v>
      </c>
    </row>
    <row r="9" spans="1:13">
      <c r="A9" s="265" t="s">
        <v>231</v>
      </c>
      <c r="B9" s="266">
        <v>90538</v>
      </c>
      <c r="C9" s="468">
        <f t="shared" si="0"/>
        <v>1</v>
      </c>
      <c r="D9" s="267">
        <v>47594</v>
      </c>
      <c r="E9" s="468">
        <f t="shared" si="1"/>
        <v>0.5256798250458371</v>
      </c>
      <c r="F9" s="267">
        <v>42944</v>
      </c>
      <c r="G9" s="475">
        <f t="shared" si="2"/>
        <v>0.4743201749541629</v>
      </c>
      <c r="H9" s="390">
        <v>647368</v>
      </c>
      <c r="I9" s="468">
        <f t="shared" si="3"/>
        <v>1</v>
      </c>
      <c r="J9" s="267">
        <v>321290</v>
      </c>
      <c r="K9" s="468">
        <f t="shared" si="4"/>
        <v>0.49630194881427564</v>
      </c>
      <c r="L9" s="267">
        <v>326078</v>
      </c>
      <c r="M9" s="475">
        <f t="shared" si="5"/>
        <v>0.5036980511857243</v>
      </c>
    </row>
    <row r="10" spans="1:13">
      <c r="A10" s="265" t="s">
        <v>232</v>
      </c>
      <c r="B10" s="266">
        <v>83649</v>
      </c>
      <c r="C10" s="468">
        <f t="shared" si="0"/>
        <v>1</v>
      </c>
      <c r="D10" s="267">
        <v>41364</v>
      </c>
      <c r="E10" s="468">
        <f t="shared" si="1"/>
        <v>0.49449485349496108</v>
      </c>
      <c r="F10" s="267">
        <v>42285</v>
      </c>
      <c r="G10" s="475">
        <f t="shared" si="2"/>
        <v>0.50550514650503886</v>
      </c>
      <c r="H10" s="390">
        <v>559953</v>
      </c>
      <c r="I10" s="468">
        <f t="shared" si="3"/>
        <v>1</v>
      </c>
      <c r="J10" s="267">
        <v>272888</v>
      </c>
      <c r="K10" s="468">
        <f t="shared" si="4"/>
        <v>0.48734090182568895</v>
      </c>
      <c r="L10" s="267">
        <v>287065</v>
      </c>
      <c r="M10" s="475">
        <f t="shared" si="5"/>
        <v>0.5126590981743111</v>
      </c>
    </row>
    <row r="11" spans="1:13">
      <c r="A11" s="265" t="s">
        <v>233</v>
      </c>
      <c r="B11" s="266">
        <v>81646</v>
      </c>
      <c r="C11" s="468">
        <f t="shared" si="0"/>
        <v>1</v>
      </c>
      <c r="D11" s="267">
        <v>38414</v>
      </c>
      <c r="E11" s="468">
        <f t="shared" si="1"/>
        <v>0.47049457413712859</v>
      </c>
      <c r="F11" s="267">
        <v>43232</v>
      </c>
      <c r="G11" s="475">
        <f t="shared" si="2"/>
        <v>0.52950542586287141</v>
      </c>
      <c r="H11" s="390">
        <v>564054</v>
      </c>
      <c r="I11" s="468">
        <f t="shared" si="3"/>
        <v>1</v>
      </c>
      <c r="J11" s="267">
        <v>274705</v>
      </c>
      <c r="K11" s="468">
        <f t="shared" si="4"/>
        <v>0.4870189733607066</v>
      </c>
      <c r="L11" s="267">
        <v>289349</v>
      </c>
      <c r="M11" s="475">
        <f t="shared" si="5"/>
        <v>0.51298102663929335</v>
      </c>
    </row>
    <row r="12" spans="1:13">
      <c r="A12" s="265" t="s">
        <v>234</v>
      </c>
      <c r="B12" s="266">
        <v>94101</v>
      </c>
      <c r="C12" s="468">
        <f t="shared" si="0"/>
        <v>1</v>
      </c>
      <c r="D12" s="267">
        <v>45818</v>
      </c>
      <c r="E12" s="468">
        <f t="shared" si="1"/>
        <v>0.48690237085684529</v>
      </c>
      <c r="F12" s="267">
        <v>48283</v>
      </c>
      <c r="G12" s="475">
        <f t="shared" si="2"/>
        <v>0.51309762914315471</v>
      </c>
      <c r="H12" s="390">
        <v>618327</v>
      </c>
      <c r="I12" s="468">
        <f t="shared" si="3"/>
        <v>1</v>
      </c>
      <c r="J12" s="267">
        <v>299040</v>
      </c>
      <c r="K12" s="468">
        <f t="shared" si="4"/>
        <v>0.48362759510744313</v>
      </c>
      <c r="L12" s="267">
        <v>319287</v>
      </c>
      <c r="M12" s="475">
        <f t="shared" si="5"/>
        <v>0.51637240489255687</v>
      </c>
    </row>
    <row r="13" spans="1:13">
      <c r="A13" s="265" t="s">
        <v>235</v>
      </c>
      <c r="B13" s="266">
        <v>110878</v>
      </c>
      <c r="C13" s="468">
        <f t="shared" si="0"/>
        <v>1</v>
      </c>
      <c r="D13" s="267">
        <v>55071</v>
      </c>
      <c r="E13" s="468">
        <f t="shared" si="1"/>
        <v>0.4966810368152384</v>
      </c>
      <c r="F13" s="267">
        <v>55807</v>
      </c>
      <c r="G13" s="475">
        <f t="shared" si="2"/>
        <v>0.50331896318476166</v>
      </c>
      <c r="H13" s="390">
        <v>714723</v>
      </c>
      <c r="I13" s="468">
        <f t="shared" si="3"/>
        <v>1</v>
      </c>
      <c r="J13" s="267">
        <v>351738</v>
      </c>
      <c r="K13" s="468">
        <f t="shared" si="4"/>
        <v>0.49213191684051022</v>
      </c>
      <c r="L13" s="267">
        <v>362985</v>
      </c>
      <c r="M13" s="475">
        <f t="shared" si="5"/>
        <v>0.50786808315948972</v>
      </c>
    </row>
    <row r="14" spans="1:13">
      <c r="A14" s="265" t="s">
        <v>236</v>
      </c>
      <c r="B14" s="266">
        <v>127243</v>
      </c>
      <c r="C14" s="468">
        <f t="shared" si="0"/>
        <v>1</v>
      </c>
      <c r="D14" s="267">
        <v>65438</v>
      </c>
      <c r="E14" s="468">
        <f t="shared" si="1"/>
        <v>0.51427583442704117</v>
      </c>
      <c r="F14" s="267">
        <v>61805</v>
      </c>
      <c r="G14" s="475">
        <f t="shared" si="2"/>
        <v>0.48572416557295883</v>
      </c>
      <c r="H14" s="390">
        <v>781088</v>
      </c>
      <c r="I14" s="468">
        <f t="shared" si="3"/>
        <v>1</v>
      </c>
      <c r="J14" s="267">
        <v>382592</v>
      </c>
      <c r="K14" s="468">
        <f t="shared" si="4"/>
        <v>0.48981932893604818</v>
      </c>
      <c r="L14" s="267">
        <v>398496</v>
      </c>
      <c r="M14" s="475">
        <f t="shared" si="5"/>
        <v>0.51018067106395182</v>
      </c>
    </row>
    <row r="15" spans="1:13">
      <c r="A15" s="265" t="s">
        <v>218</v>
      </c>
      <c r="B15" s="266">
        <v>145939</v>
      </c>
      <c r="C15" s="468">
        <f t="shared" si="0"/>
        <v>1</v>
      </c>
      <c r="D15" s="267">
        <v>76425</v>
      </c>
      <c r="E15" s="468">
        <f t="shared" si="1"/>
        <v>0.5236777009572493</v>
      </c>
      <c r="F15" s="267">
        <v>69514</v>
      </c>
      <c r="G15" s="475">
        <f t="shared" si="2"/>
        <v>0.47632229904275075</v>
      </c>
      <c r="H15" s="390">
        <v>864277</v>
      </c>
      <c r="I15" s="468">
        <f t="shared" si="3"/>
        <v>1</v>
      </c>
      <c r="J15" s="267">
        <v>427855</v>
      </c>
      <c r="K15" s="468">
        <f t="shared" si="4"/>
        <v>0.49504383432626348</v>
      </c>
      <c r="L15" s="267">
        <v>436422</v>
      </c>
      <c r="M15" s="475">
        <f t="shared" si="5"/>
        <v>0.50495616567373658</v>
      </c>
    </row>
    <row r="16" spans="1:13">
      <c r="A16" s="265" t="s">
        <v>224</v>
      </c>
      <c r="B16" s="266">
        <v>170016</v>
      </c>
      <c r="C16" s="468">
        <f t="shared" si="0"/>
        <v>1</v>
      </c>
      <c r="D16" s="267">
        <v>90839</v>
      </c>
      <c r="E16" s="468">
        <f t="shared" si="1"/>
        <v>0.53429677206851123</v>
      </c>
      <c r="F16" s="267">
        <v>79177</v>
      </c>
      <c r="G16" s="475">
        <f t="shared" si="2"/>
        <v>0.46570322793148883</v>
      </c>
      <c r="H16" s="390">
        <v>914347</v>
      </c>
      <c r="I16" s="468">
        <f t="shared" si="3"/>
        <v>1</v>
      </c>
      <c r="J16" s="267">
        <v>451039</v>
      </c>
      <c r="K16" s="468">
        <f t="shared" si="4"/>
        <v>0.49329084034835791</v>
      </c>
      <c r="L16" s="267">
        <v>463308</v>
      </c>
      <c r="M16" s="475">
        <f t="shared" si="5"/>
        <v>0.50670915965164209</v>
      </c>
    </row>
    <row r="17" spans="1:14">
      <c r="A17" s="265" t="s">
        <v>225</v>
      </c>
      <c r="B17" s="266">
        <v>164226</v>
      </c>
      <c r="C17" s="468">
        <f t="shared" si="0"/>
        <v>1</v>
      </c>
      <c r="D17" s="267">
        <v>88385</v>
      </c>
      <c r="E17" s="468">
        <f t="shared" si="1"/>
        <v>0.53819127300183889</v>
      </c>
      <c r="F17" s="267">
        <v>75841</v>
      </c>
      <c r="G17" s="475">
        <f t="shared" si="2"/>
        <v>0.46180872699816106</v>
      </c>
      <c r="H17" s="390">
        <v>962513</v>
      </c>
      <c r="I17" s="468">
        <f t="shared" si="3"/>
        <v>1</v>
      </c>
      <c r="J17" s="267">
        <v>474282</v>
      </c>
      <c r="K17" s="468">
        <f t="shared" si="4"/>
        <v>0.49275386410365368</v>
      </c>
      <c r="L17" s="267">
        <v>488231</v>
      </c>
      <c r="M17" s="475">
        <f t="shared" si="5"/>
        <v>0.50724613589634637</v>
      </c>
    </row>
    <row r="18" spans="1:14">
      <c r="A18" s="265">
        <v>2020</v>
      </c>
      <c r="B18" s="266">
        <v>102341</v>
      </c>
      <c r="C18" s="468">
        <f t="shared" si="0"/>
        <v>1</v>
      </c>
      <c r="D18" s="267">
        <v>54581</v>
      </c>
      <c r="E18" s="468">
        <f t="shared" si="1"/>
        <v>0.53332486491240072</v>
      </c>
      <c r="F18" s="267">
        <v>47760</v>
      </c>
      <c r="G18" s="475">
        <f t="shared" si="2"/>
        <v>0.46667513508759928</v>
      </c>
      <c r="H18" s="390">
        <v>562950</v>
      </c>
      <c r="I18" s="468">
        <f t="shared" si="3"/>
        <v>1</v>
      </c>
      <c r="J18" s="267">
        <v>295055</v>
      </c>
      <c r="K18" s="468">
        <f t="shared" si="4"/>
        <v>0.52412292388311577</v>
      </c>
      <c r="L18" s="267">
        <v>267895</v>
      </c>
      <c r="M18" s="475">
        <f t="shared" si="5"/>
        <v>0.47587707611688429</v>
      </c>
    </row>
    <row r="19" spans="1:14">
      <c r="A19" s="384">
        <v>2021</v>
      </c>
      <c r="B19" s="385">
        <v>148086</v>
      </c>
      <c r="C19" s="473">
        <f t="shared" si="0"/>
        <v>1</v>
      </c>
      <c r="D19" s="386">
        <v>79383</v>
      </c>
      <c r="E19" s="473">
        <f t="shared" si="1"/>
        <v>0.53606012722337015</v>
      </c>
      <c r="F19" s="386">
        <v>68703</v>
      </c>
      <c r="G19" s="476">
        <f t="shared" si="2"/>
        <v>0.46393987277662979</v>
      </c>
      <c r="H19" s="391">
        <v>774163</v>
      </c>
      <c r="I19" s="473">
        <f t="shared" si="3"/>
        <v>1</v>
      </c>
      <c r="J19" s="386">
        <v>398668</v>
      </c>
      <c r="K19" s="473">
        <f t="shared" si="4"/>
        <v>0.514966486385942</v>
      </c>
      <c r="L19" s="386">
        <v>375495</v>
      </c>
      <c r="M19" s="476">
        <f t="shared" si="5"/>
        <v>0.485033513614058</v>
      </c>
    </row>
    <row r="20" spans="1:14">
      <c r="A20" s="384">
        <v>2022</v>
      </c>
      <c r="B20" s="385">
        <v>422170</v>
      </c>
      <c r="C20" s="473">
        <f t="shared" ref="C20" si="6">B20/B20</f>
        <v>1</v>
      </c>
      <c r="D20" s="386">
        <v>216971</v>
      </c>
      <c r="E20" s="473">
        <f t="shared" ref="E20" si="7">D20/B20</f>
        <v>0.51394225075206668</v>
      </c>
      <c r="F20" s="386">
        <v>205199</v>
      </c>
      <c r="G20" s="476">
        <f t="shared" ref="G20" si="8">F20/B20</f>
        <v>0.48605774924793332</v>
      </c>
      <c r="H20" s="391">
        <v>563709</v>
      </c>
      <c r="I20" s="473">
        <f t="shared" ref="I20" si="9">H20/H20</f>
        <v>1</v>
      </c>
      <c r="J20" s="386">
        <v>285143</v>
      </c>
      <c r="K20" s="473">
        <f t="shared" ref="K20" si="10">J20/H20</f>
        <v>0.50583368369140813</v>
      </c>
      <c r="L20" s="386">
        <v>278566</v>
      </c>
      <c r="M20" s="476">
        <f t="shared" ref="M20" si="11">L20/H20</f>
        <v>0.49416631630859187</v>
      </c>
    </row>
    <row r="21" spans="1:14" ht="15.75" thickBot="1">
      <c r="A21" s="384">
        <v>2023</v>
      </c>
      <c r="B21" s="269">
        <v>422816</v>
      </c>
      <c r="C21" s="474">
        <f t="shared" si="0"/>
        <v>1</v>
      </c>
      <c r="D21" s="270">
        <v>222062</v>
      </c>
      <c r="E21" s="474">
        <f t="shared" si="1"/>
        <v>0.52519772194051317</v>
      </c>
      <c r="F21" s="270">
        <v>200754</v>
      </c>
      <c r="G21" s="477">
        <f t="shared" si="2"/>
        <v>0.47480227805948688</v>
      </c>
      <c r="H21" s="392">
        <v>445087</v>
      </c>
      <c r="I21" s="474">
        <f t="shared" si="3"/>
        <v>1</v>
      </c>
      <c r="J21" s="270">
        <v>222435</v>
      </c>
      <c r="K21" s="474">
        <f t="shared" si="4"/>
        <v>0.49975622743418702</v>
      </c>
      <c r="L21" s="270">
        <v>222652</v>
      </c>
      <c r="M21" s="477">
        <f t="shared" si="5"/>
        <v>0.50024377256581298</v>
      </c>
    </row>
    <row r="22" spans="1:14" ht="15.75" thickTop="1">
      <c r="A22"/>
      <c r="B22"/>
      <c r="C22"/>
      <c r="D22"/>
      <c r="E22"/>
      <c r="F22"/>
      <c r="G22"/>
      <c r="H22"/>
      <c r="I22"/>
      <c r="J22"/>
      <c r="K22"/>
      <c r="L22"/>
      <c r="M22" s="311"/>
      <c r="N22"/>
    </row>
    <row r="23" spans="1:14">
      <c r="A23"/>
      <c r="B23" s="288"/>
      <c r="C23"/>
      <c r="D23"/>
      <c r="E23" s="311"/>
      <c r="F23"/>
      <c r="G23"/>
      <c r="H23"/>
      <c r="I23"/>
      <c r="J23"/>
      <c r="K23"/>
      <c r="L23"/>
      <c r="M23"/>
      <c r="N23"/>
    </row>
    <row r="24" spans="1:14">
      <c r="A24"/>
      <c r="B24" s="288"/>
      <c r="C24"/>
      <c r="D24"/>
      <c r="E24" s="288"/>
      <c r="F24" s="311"/>
      <c r="G24" s="288"/>
      <c r="H24" s="288"/>
      <c r="I24"/>
      <c r="J24"/>
      <c r="K24"/>
      <c r="L24"/>
      <c r="M24"/>
      <c r="N24"/>
    </row>
    <row r="25" spans="1:14">
      <c r="A25"/>
      <c r="B25" s="288"/>
      <c r="C25"/>
      <c r="D25"/>
      <c r="E25"/>
      <c r="F25"/>
      <c r="G25"/>
      <c r="H25"/>
      <c r="I25"/>
      <c r="J25"/>
      <c r="K25"/>
      <c r="L25"/>
      <c r="M25"/>
      <c r="N25"/>
    </row>
    <row r="26" spans="1:14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</sheetData>
  <mergeCells count="11">
    <mergeCell ref="L5:M5"/>
    <mergeCell ref="L1:M1"/>
    <mergeCell ref="A3:M3"/>
    <mergeCell ref="A4:A6"/>
    <mergeCell ref="B4:G4"/>
    <mergeCell ref="H4:M4"/>
    <mergeCell ref="B5:C5"/>
    <mergeCell ref="D5:E5"/>
    <mergeCell ref="F5:G5"/>
    <mergeCell ref="H5:I5"/>
    <mergeCell ref="J5:K5"/>
  </mergeCells>
  <hyperlinks>
    <hyperlink ref="L1" location="ÍNDICE!A1" display="VOLVER AL ÍNDICE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7"/>
  <sheetViews>
    <sheetView showGridLines="0" workbookViewId="0">
      <pane xSplit="1" ySplit="6" topLeftCell="B159" activePane="bottomRight" state="frozen"/>
      <selection pane="topRight"/>
      <selection pane="bottomLeft"/>
      <selection pane="bottomRight" activeCell="L1" sqref="L1:M1"/>
    </sheetView>
  </sheetViews>
  <sheetFormatPr baseColWidth="10" defaultColWidth="11.42578125" defaultRowHeight="15"/>
  <cols>
    <col min="1" max="16384" width="11.42578125" style="188"/>
  </cols>
  <sheetData>
    <row r="1" spans="1:13" ht="60" customHeight="1">
      <c r="L1" s="536" t="s">
        <v>1</v>
      </c>
      <c r="M1" s="536"/>
    </row>
    <row r="2" spans="1:13" ht="13.5" customHeight="1" thickBot="1">
      <c r="A2" s="205" t="s">
        <v>255</v>
      </c>
    </row>
    <row r="3" spans="1:13" ht="24.95" customHeight="1" thickTop="1">
      <c r="A3" s="617" t="s">
        <v>237</v>
      </c>
      <c r="B3" s="618"/>
      <c r="C3" s="618"/>
      <c r="D3" s="618"/>
      <c r="E3" s="618"/>
      <c r="F3" s="618"/>
      <c r="G3" s="618"/>
      <c r="H3" s="618"/>
      <c r="I3" s="618"/>
      <c r="J3" s="618"/>
      <c r="K3" s="618"/>
      <c r="L3" s="618"/>
      <c r="M3" s="619"/>
    </row>
    <row r="4" spans="1:13" ht="20.100000000000001" customHeight="1">
      <c r="A4" s="609" t="s">
        <v>2</v>
      </c>
      <c r="B4" s="612" t="s">
        <v>238</v>
      </c>
      <c r="C4" s="612"/>
      <c r="D4" s="612"/>
      <c r="E4" s="612"/>
      <c r="F4" s="601" t="s">
        <v>239</v>
      </c>
      <c r="G4" s="620"/>
      <c r="H4" s="620"/>
      <c r="I4" s="620"/>
      <c r="J4" s="620"/>
      <c r="K4" s="620"/>
      <c r="L4" s="620"/>
      <c r="M4" s="621"/>
    </row>
    <row r="5" spans="1:13" ht="20.100000000000001" customHeight="1">
      <c r="A5" s="610"/>
      <c r="B5" s="612"/>
      <c r="C5" s="612"/>
      <c r="D5" s="612"/>
      <c r="E5" s="612"/>
      <c r="F5" s="612" t="s">
        <v>207</v>
      </c>
      <c r="G5" s="612"/>
      <c r="H5" s="612"/>
      <c r="I5" s="612"/>
      <c r="J5" s="601" t="s">
        <v>240</v>
      </c>
      <c r="K5" s="620"/>
      <c r="L5" s="620"/>
      <c r="M5" s="621"/>
    </row>
    <row r="6" spans="1:13" ht="20.100000000000001" customHeight="1">
      <c r="A6" s="611"/>
      <c r="B6" s="259" t="s">
        <v>104</v>
      </c>
      <c r="C6" s="259" t="s">
        <v>241</v>
      </c>
      <c r="D6" s="259" t="s">
        <v>105</v>
      </c>
      <c r="E6" s="259" t="s">
        <v>241</v>
      </c>
      <c r="F6" s="259" t="s">
        <v>104</v>
      </c>
      <c r="G6" s="259" t="s">
        <v>241</v>
      </c>
      <c r="H6" s="259" t="s">
        <v>105</v>
      </c>
      <c r="I6" s="271" t="s">
        <v>241</v>
      </c>
      <c r="J6" s="260" t="s">
        <v>104</v>
      </c>
      <c r="K6" s="259" t="s">
        <v>241</v>
      </c>
      <c r="L6" s="259" t="s">
        <v>105</v>
      </c>
      <c r="M6" s="272" t="s">
        <v>241</v>
      </c>
    </row>
    <row r="7" spans="1:13">
      <c r="A7" s="273">
        <v>39814</v>
      </c>
      <c r="B7" s="262">
        <v>29644</v>
      </c>
      <c r="C7" s="468">
        <f>B7/(B7+D7)</f>
        <v>0.49791722655200216</v>
      </c>
      <c r="D7" s="263">
        <v>29892</v>
      </c>
      <c r="E7" s="468">
        <f>D7/(D7+B7)</f>
        <v>0.5020827734479979</v>
      </c>
      <c r="F7" s="264">
        <v>21708</v>
      </c>
      <c r="G7" s="468">
        <f>F7/(F7+H7)</f>
        <v>0.55391681551416183</v>
      </c>
      <c r="H7" s="263">
        <v>17482</v>
      </c>
      <c r="I7" s="468">
        <f>H7/(H7+F7)</f>
        <v>0.44608318448583822</v>
      </c>
      <c r="J7" s="264">
        <v>7936</v>
      </c>
      <c r="K7" s="468">
        <f>J7/(J7+L7)</f>
        <v>0.3900520986926177</v>
      </c>
      <c r="L7" s="263">
        <v>12410</v>
      </c>
      <c r="M7" s="478">
        <f>L7/(L7+J7)</f>
        <v>0.6099479013073823</v>
      </c>
    </row>
    <row r="8" spans="1:13">
      <c r="A8" s="274">
        <v>39845</v>
      </c>
      <c r="B8" s="266">
        <v>28691</v>
      </c>
      <c r="C8" s="468">
        <f t="shared" ref="C8:C71" si="0">B8/(B8+D8)</f>
        <v>0.5078592416893829</v>
      </c>
      <c r="D8" s="267">
        <v>27803</v>
      </c>
      <c r="E8" s="481">
        <f t="shared" ref="E8:E71" si="1">D8/(D8+B8)</f>
        <v>0.49214075831061704</v>
      </c>
      <c r="F8" s="268">
        <v>20624</v>
      </c>
      <c r="G8" s="468">
        <f t="shared" ref="G8:G71" si="2">F8/(F8+H8)</f>
        <v>0.55742047082353574</v>
      </c>
      <c r="H8" s="267">
        <v>16375</v>
      </c>
      <c r="I8" s="481">
        <f t="shared" ref="I8:I71" si="3">H8/(H8+F8)</f>
        <v>0.4425795291764642</v>
      </c>
      <c r="J8" s="268">
        <v>8067</v>
      </c>
      <c r="K8" s="468">
        <f t="shared" ref="K8:K71" si="4">J8/(J8+L8)</f>
        <v>0.41379840984867916</v>
      </c>
      <c r="L8" s="267">
        <v>11428</v>
      </c>
      <c r="M8" s="478">
        <f t="shared" ref="M8:M71" si="5">L8/(L8+J8)</f>
        <v>0.58620159015132089</v>
      </c>
    </row>
    <row r="9" spans="1:13">
      <c r="A9" s="274">
        <v>39873</v>
      </c>
      <c r="B9" s="266">
        <v>28718</v>
      </c>
      <c r="C9" s="468">
        <f t="shared" si="0"/>
        <v>0.50202783022166286</v>
      </c>
      <c r="D9" s="267">
        <v>28486</v>
      </c>
      <c r="E9" s="481">
        <f t="shared" si="1"/>
        <v>0.49797216977833719</v>
      </c>
      <c r="F9" s="268">
        <v>20312</v>
      </c>
      <c r="G9" s="468">
        <f t="shared" si="2"/>
        <v>0.55468472650809686</v>
      </c>
      <c r="H9" s="267">
        <v>16307</v>
      </c>
      <c r="I9" s="481">
        <f t="shared" si="3"/>
        <v>0.44531527349190309</v>
      </c>
      <c r="J9" s="268">
        <v>8406</v>
      </c>
      <c r="K9" s="468">
        <f t="shared" si="4"/>
        <v>0.40835559873694438</v>
      </c>
      <c r="L9" s="267">
        <v>12179</v>
      </c>
      <c r="M9" s="478">
        <f t="shared" si="5"/>
        <v>0.59164440126305562</v>
      </c>
    </row>
    <row r="10" spans="1:13">
      <c r="A10" s="274">
        <v>39904</v>
      </c>
      <c r="B10" s="266">
        <v>26750</v>
      </c>
      <c r="C10" s="468">
        <f t="shared" si="0"/>
        <v>0.49751706437033866</v>
      </c>
      <c r="D10" s="267">
        <v>27017</v>
      </c>
      <c r="E10" s="481">
        <f t="shared" si="1"/>
        <v>0.50248293562966129</v>
      </c>
      <c r="F10" s="268">
        <v>18889</v>
      </c>
      <c r="G10" s="468">
        <f t="shared" si="2"/>
        <v>0.55036275166807491</v>
      </c>
      <c r="H10" s="267">
        <v>15432</v>
      </c>
      <c r="I10" s="481">
        <f t="shared" si="3"/>
        <v>0.44963724833192509</v>
      </c>
      <c r="J10" s="268">
        <v>7861</v>
      </c>
      <c r="K10" s="468">
        <f t="shared" si="4"/>
        <v>0.404247660187185</v>
      </c>
      <c r="L10" s="267">
        <v>11585</v>
      </c>
      <c r="M10" s="478">
        <f t="shared" si="5"/>
        <v>0.59575233981281495</v>
      </c>
    </row>
    <row r="11" spans="1:13">
      <c r="A11" s="274">
        <v>39934</v>
      </c>
      <c r="B11" s="266">
        <v>27843</v>
      </c>
      <c r="C11" s="468">
        <f t="shared" si="0"/>
        <v>0.50631000872854237</v>
      </c>
      <c r="D11" s="267">
        <v>27149</v>
      </c>
      <c r="E11" s="481">
        <f t="shared" si="1"/>
        <v>0.49368999127145768</v>
      </c>
      <c r="F11" s="268">
        <v>19612</v>
      </c>
      <c r="G11" s="468">
        <f t="shared" si="2"/>
        <v>0.56660792187906273</v>
      </c>
      <c r="H11" s="267">
        <v>15001</v>
      </c>
      <c r="I11" s="481">
        <f t="shared" si="3"/>
        <v>0.43339207812093722</v>
      </c>
      <c r="J11" s="268">
        <v>8231</v>
      </c>
      <c r="K11" s="468">
        <f t="shared" si="4"/>
        <v>0.40389616762353403</v>
      </c>
      <c r="L11" s="267">
        <v>12148</v>
      </c>
      <c r="M11" s="478">
        <f t="shared" si="5"/>
        <v>0.59610383237646603</v>
      </c>
    </row>
    <row r="12" spans="1:13">
      <c r="A12" s="274">
        <v>39965</v>
      </c>
      <c r="B12" s="266">
        <v>36601</v>
      </c>
      <c r="C12" s="468">
        <f t="shared" si="0"/>
        <v>0.5197086303353875</v>
      </c>
      <c r="D12" s="267">
        <v>33825</v>
      </c>
      <c r="E12" s="481">
        <f t="shared" si="1"/>
        <v>0.4802913696646125</v>
      </c>
      <c r="F12" s="268">
        <v>25283</v>
      </c>
      <c r="G12" s="468">
        <f t="shared" si="2"/>
        <v>0.57011748258055783</v>
      </c>
      <c r="H12" s="267">
        <v>19064</v>
      </c>
      <c r="I12" s="481">
        <f t="shared" si="3"/>
        <v>0.42988251741944211</v>
      </c>
      <c r="J12" s="268">
        <v>11318</v>
      </c>
      <c r="K12" s="468">
        <f t="shared" si="4"/>
        <v>0.43398903332182981</v>
      </c>
      <c r="L12" s="267">
        <v>14761</v>
      </c>
      <c r="M12" s="478">
        <f t="shared" si="5"/>
        <v>0.56601096667817019</v>
      </c>
    </row>
    <row r="13" spans="1:13">
      <c r="A13" s="274">
        <v>39995</v>
      </c>
      <c r="B13" s="266">
        <v>39692</v>
      </c>
      <c r="C13" s="468">
        <f t="shared" si="0"/>
        <v>0.51417837942871947</v>
      </c>
      <c r="D13" s="267">
        <v>37503</v>
      </c>
      <c r="E13" s="481">
        <f t="shared" si="1"/>
        <v>0.48582162057128053</v>
      </c>
      <c r="F13" s="268">
        <v>27750</v>
      </c>
      <c r="G13" s="468">
        <f t="shared" si="2"/>
        <v>0.56619942461896311</v>
      </c>
      <c r="H13" s="267">
        <v>21261</v>
      </c>
      <c r="I13" s="481">
        <f t="shared" si="3"/>
        <v>0.43380057538103689</v>
      </c>
      <c r="J13" s="268">
        <v>11942</v>
      </c>
      <c r="K13" s="468">
        <f t="shared" si="4"/>
        <v>0.42371558330967923</v>
      </c>
      <c r="L13" s="267">
        <v>16242</v>
      </c>
      <c r="M13" s="478">
        <f t="shared" si="5"/>
        <v>0.57628441669032071</v>
      </c>
    </row>
    <row r="14" spans="1:13">
      <c r="A14" s="274">
        <v>40026</v>
      </c>
      <c r="B14" s="266">
        <v>24006</v>
      </c>
      <c r="C14" s="468">
        <f t="shared" si="0"/>
        <v>0.53308758216379459</v>
      </c>
      <c r="D14" s="267">
        <v>21026</v>
      </c>
      <c r="E14" s="481">
        <f t="shared" si="1"/>
        <v>0.46691241783620535</v>
      </c>
      <c r="F14" s="268">
        <v>17043</v>
      </c>
      <c r="G14" s="468">
        <f t="shared" si="2"/>
        <v>0.5787293286699039</v>
      </c>
      <c r="H14" s="267">
        <v>12406</v>
      </c>
      <c r="I14" s="481">
        <f t="shared" si="3"/>
        <v>0.4212706713300961</v>
      </c>
      <c r="J14" s="268">
        <v>6963</v>
      </c>
      <c r="K14" s="468">
        <f t="shared" si="4"/>
        <v>0.44683308733876659</v>
      </c>
      <c r="L14" s="267">
        <v>8620</v>
      </c>
      <c r="M14" s="478">
        <f t="shared" si="5"/>
        <v>0.55316691266123341</v>
      </c>
    </row>
    <row r="15" spans="1:13">
      <c r="A15" s="274">
        <v>40057</v>
      </c>
      <c r="B15" s="266">
        <v>34060</v>
      </c>
      <c r="C15" s="468">
        <f t="shared" si="0"/>
        <v>0.48175388967468175</v>
      </c>
      <c r="D15" s="267">
        <v>36640</v>
      </c>
      <c r="E15" s="481">
        <f t="shared" si="1"/>
        <v>0.5182461103253182</v>
      </c>
      <c r="F15" s="268">
        <v>23066</v>
      </c>
      <c r="G15" s="468">
        <f t="shared" si="2"/>
        <v>0.53784451802453015</v>
      </c>
      <c r="H15" s="267">
        <v>19820</v>
      </c>
      <c r="I15" s="481">
        <f t="shared" si="3"/>
        <v>0.46215548197546985</v>
      </c>
      <c r="J15" s="268">
        <v>10994</v>
      </c>
      <c r="K15" s="468">
        <f t="shared" si="4"/>
        <v>0.39526856978500036</v>
      </c>
      <c r="L15" s="267">
        <v>16820</v>
      </c>
      <c r="M15" s="478">
        <f t="shared" si="5"/>
        <v>0.60473143021499964</v>
      </c>
    </row>
    <row r="16" spans="1:13">
      <c r="A16" s="274">
        <v>40087</v>
      </c>
      <c r="B16" s="266">
        <v>36141</v>
      </c>
      <c r="C16" s="468">
        <f t="shared" si="0"/>
        <v>0.48289085151583983</v>
      </c>
      <c r="D16" s="267">
        <v>38702</v>
      </c>
      <c r="E16" s="481">
        <f t="shared" si="1"/>
        <v>0.51710914848416023</v>
      </c>
      <c r="F16" s="268">
        <v>22928</v>
      </c>
      <c r="G16" s="468">
        <f t="shared" si="2"/>
        <v>0.54729907144391665</v>
      </c>
      <c r="H16" s="267">
        <v>18965</v>
      </c>
      <c r="I16" s="481">
        <f t="shared" si="3"/>
        <v>0.45270092855608335</v>
      </c>
      <c r="J16" s="268">
        <v>13213</v>
      </c>
      <c r="K16" s="468">
        <f t="shared" si="4"/>
        <v>0.40100151745068285</v>
      </c>
      <c r="L16" s="267">
        <v>19737</v>
      </c>
      <c r="M16" s="478">
        <f t="shared" si="5"/>
        <v>0.5989984825493172</v>
      </c>
    </row>
    <row r="17" spans="1:13">
      <c r="A17" s="274">
        <v>40118</v>
      </c>
      <c r="B17" s="266">
        <v>33680</v>
      </c>
      <c r="C17" s="468">
        <f t="shared" si="0"/>
        <v>0.49712177121771217</v>
      </c>
      <c r="D17" s="267">
        <v>34070</v>
      </c>
      <c r="E17" s="481">
        <f t="shared" si="1"/>
        <v>0.50287822878228783</v>
      </c>
      <c r="F17" s="268">
        <v>22203</v>
      </c>
      <c r="G17" s="468">
        <f t="shared" si="2"/>
        <v>0.55808867886587576</v>
      </c>
      <c r="H17" s="267">
        <v>17581</v>
      </c>
      <c r="I17" s="481">
        <f t="shared" si="3"/>
        <v>0.44191132113412429</v>
      </c>
      <c r="J17" s="268">
        <v>11477</v>
      </c>
      <c r="K17" s="468">
        <f t="shared" si="4"/>
        <v>0.41039118930129442</v>
      </c>
      <c r="L17" s="267">
        <v>16489</v>
      </c>
      <c r="M17" s="478">
        <f t="shared" si="5"/>
        <v>0.58960881069870552</v>
      </c>
    </row>
    <row r="18" spans="1:13" ht="15.75" thickBot="1">
      <c r="A18" s="275">
        <v>40148</v>
      </c>
      <c r="B18" s="276">
        <v>30425</v>
      </c>
      <c r="C18" s="480">
        <f t="shared" si="0"/>
        <v>0.47065466245900622</v>
      </c>
      <c r="D18" s="277">
        <v>34219</v>
      </c>
      <c r="E18" s="482">
        <f t="shared" si="1"/>
        <v>0.52934533754099378</v>
      </c>
      <c r="F18" s="278">
        <v>19707</v>
      </c>
      <c r="G18" s="480">
        <f t="shared" si="2"/>
        <v>0.54627858627858628</v>
      </c>
      <c r="H18" s="277">
        <v>16368</v>
      </c>
      <c r="I18" s="482">
        <f t="shared" si="3"/>
        <v>0.45372141372141372</v>
      </c>
      <c r="J18" s="278">
        <v>10718</v>
      </c>
      <c r="K18" s="480">
        <f t="shared" si="4"/>
        <v>0.37516188876054463</v>
      </c>
      <c r="L18" s="277">
        <v>17851</v>
      </c>
      <c r="M18" s="479">
        <f t="shared" si="5"/>
        <v>0.62483811123945532</v>
      </c>
    </row>
    <row r="19" spans="1:13" ht="15.75" thickTop="1">
      <c r="A19" s="274">
        <v>40179</v>
      </c>
      <c r="B19" s="266">
        <v>25539</v>
      </c>
      <c r="C19" s="468">
        <f t="shared" si="0"/>
        <v>0.5018175387577859</v>
      </c>
      <c r="D19" s="267">
        <v>25354</v>
      </c>
      <c r="E19" s="481">
        <f t="shared" si="1"/>
        <v>0.49818246124221405</v>
      </c>
      <c r="F19" s="268">
        <v>17630</v>
      </c>
      <c r="G19" s="468">
        <f t="shared" si="2"/>
        <v>0.5623425090108769</v>
      </c>
      <c r="H19" s="267">
        <v>13721</v>
      </c>
      <c r="I19" s="481">
        <f t="shared" si="3"/>
        <v>0.43765749098912315</v>
      </c>
      <c r="J19" s="268">
        <v>7909</v>
      </c>
      <c r="K19" s="468">
        <f t="shared" si="4"/>
        <v>0.40471804318902876</v>
      </c>
      <c r="L19" s="267">
        <v>11633</v>
      </c>
      <c r="M19" s="478">
        <f t="shared" si="5"/>
        <v>0.59528195681097129</v>
      </c>
    </row>
    <row r="20" spans="1:13">
      <c r="A20" s="274">
        <v>40210</v>
      </c>
      <c r="B20" s="266">
        <v>27284</v>
      </c>
      <c r="C20" s="468">
        <f t="shared" si="0"/>
        <v>0.51283786323822411</v>
      </c>
      <c r="D20" s="267">
        <v>25918</v>
      </c>
      <c r="E20" s="481">
        <f t="shared" si="1"/>
        <v>0.48716213676177589</v>
      </c>
      <c r="F20" s="268">
        <v>18784</v>
      </c>
      <c r="G20" s="468">
        <f t="shared" si="2"/>
        <v>0.57357476564169896</v>
      </c>
      <c r="H20" s="267">
        <v>13965</v>
      </c>
      <c r="I20" s="481">
        <f t="shared" si="3"/>
        <v>0.42642523435830104</v>
      </c>
      <c r="J20" s="268">
        <v>8500</v>
      </c>
      <c r="K20" s="468">
        <f t="shared" si="4"/>
        <v>0.41558695545885688</v>
      </c>
      <c r="L20" s="267">
        <v>11953</v>
      </c>
      <c r="M20" s="478">
        <f t="shared" si="5"/>
        <v>0.58441304454114307</v>
      </c>
    </row>
    <row r="21" spans="1:13">
      <c r="A21" s="274">
        <v>40238</v>
      </c>
      <c r="B21" s="266">
        <v>30957</v>
      </c>
      <c r="C21" s="468">
        <f t="shared" si="0"/>
        <v>0.49954816846861383</v>
      </c>
      <c r="D21" s="267">
        <v>31013</v>
      </c>
      <c r="E21" s="481">
        <f t="shared" si="1"/>
        <v>0.50045183153138617</v>
      </c>
      <c r="F21" s="268">
        <v>20977</v>
      </c>
      <c r="G21" s="468">
        <f t="shared" si="2"/>
        <v>0.56249162041133727</v>
      </c>
      <c r="H21" s="267">
        <v>16316</v>
      </c>
      <c r="I21" s="481">
        <f t="shared" si="3"/>
        <v>0.43750837958866273</v>
      </c>
      <c r="J21" s="268">
        <v>9980</v>
      </c>
      <c r="K21" s="468">
        <f t="shared" si="4"/>
        <v>0.40442517323823801</v>
      </c>
      <c r="L21" s="267">
        <v>14697</v>
      </c>
      <c r="M21" s="478">
        <f t="shared" si="5"/>
        <v>0.59557482676176199</v>
      </c>
    </row>
    <row r="22" spans="1:13">
      <c r="A22" s="274">
        <v>40269</v>
      </c>
      <c r="B22" s="266">
        <v>28549</v>
      </c>
      <c r="C22" s="468">
        <f t="shared" si="0"/>
        <v>0.5057664712030755</v>
      </c>
      <c r="D22" s="267">
        <v>27898</v>
      </c>
      <c r="E22" s="481">
        <f t="shared" si="1"/>
        <v>0.49423352879692456</v>
      </c>
      <c r="F22" s="268">
        <v>19273</v>
      </c>
      <c r="G22" s="468">
        <f t="shared" si="2"/>
        <v>0.56264961756291232</v>
      </c>
      <c r="H22" s="267">
        <v>14981</v>
      </c>
      <c r="I22" s="481">
        <f t="shared" si="3"/>
        <v>0.43735038243708763</v>
      </c>
      <c r="J22" s="268">
        <v>9276</v>
      </c>
      <c r="K22" s="468">
        <f t="shared" si="4"/>
        <v>0.41796963006353355</v>
      </c>
      <c r="L22" s="267">
        <v>12917</v>
      </c>
      <c r="M22" s="478">
        <f t="shared" si="5"/>
        <v>0.58203036993646651</v>
      </c>
    </row>
    <row r="23" spans="1:13">
      <c r="A23" s="274">
        <v>40299</v>
      </c>
      <c r="B23" s="266">
        <v>32547</v>
      </c>
      <c r="C23" s="468">
        <f t="shared" si="0"/>
        <v>0.50316925360212728</v>
      </c>
      <c r="D23" s="267">
        <v>32137</v>
      </c>
      <c r="E23" s="481">
        <f t="shared" si="1"/>
        <v>0.49683074639787272</v>
      </c>
      <c r="F23" s="268">
        <v>22082</v>
      </c>
      <c r="G23" s="468">
        <f t="shared" si="2"/>
        <v>0.56095516321605488</v>
      </c>
      <c r="H23" s="267">
        <v>17283</v>
      </c>
      <c r="I23" s="481">
        <f t="shared" si="3"/>
        <v>0.43904483678394512</v>
      </c>
      <c r="J23" s="268">
        <v>10465</v>
      </c>
      <c r="K23" s="468">
        <f t="shared" si="4"/>
        <v>0.41332596074094552</v>
      </c>
      <c r="L23" s="267">
        <v>14854</v>
      </c>
      <c r="M23" s="478">
        <f t="shared" si="5"/>
        <v>0.58667403925905448</v>
      </c>
    </row>
    <row r="24" spans="1:13">
      <c r="A24" s="274">
        <v>40330</v>
      </c>
      <c r="B24" s="266">
        <v>38226</v>
      </c>
      <c r="C24" s="468">
        <f t="shared" si="0"/>
        <v>0.51950205213231493</v>
      </c>
      <c r="D24" s="267">
        <v>35356</v>
      </c>
      <c r="E24" s="481">
        <f t="shared" si="1"/>
        <v>0.48049794786768502</v>
      </c>
      <c r="F24" s="268">
        <v>25052</v>
      </c>
      <c r="G24" s="468">
        <f t="shared" si="2"/>
        <v>0.57576245087449152</v>
      </c>
      <c r="H24" s="267">
        <v>18459</v>
      </c>
      <c r="I24" s="481">
        <f t="shared" si="3"/>
        <v>0.42423754912550848</v>
      </c>
      <c r="J24" s="268">
        <v>13174</v>
      </c>
      <c r="K24" s="468">
        <f t="shared" si="4"/>
        <v>0.43809650493831265</v>
      </c>
      <c r="L24" s="267">
        <v>16897</v>
      </c>
      <c r="M24" s="478">
        <f t="shared" si="5"/>
        <v>0.56190349506168735</v>
      </c>
    </row>
    <row r="25" spans="1:13">
      <c r="A25" s="274">
        <v>40360</v>
      </c>
      <c r="B25" s="266">
        <v>38803</v>
      </c>
      <c r="C25" s="468">
        <f t="shared" si="0"/>
        <v>0.51179814553464265</v>
      </c>
      <c r="D25" s="267">
        <v>37014</v>
      </c>
      <c r="E25" s="481">
        <f t="shared" si="1"/>
        <v>0.48820185446535735</v>
      </c>
      <c r="F25" s="268">
        <v>26939</v>
      </c>
      <c r="G25" s="468">
        <f t="shared" si="2"/>
        <v>0.56386051574012053</v>
      </c>
      <c r="H25" s="267">
        <v>20837</v>
      </c>
      <c r="I25" s="481">
        <f t="shared" si="3"/>
        <v>0.43613948425987942</v>
      </c>
      <c r="J25" s="268">
        <v>11864</v>
      </c>
      <c r="K25" s="468">
        <f t="shared" si="4"/>
        <v>0.42309475411005315</v>
      </c>
      <c r="L25" s="267">
        <v>16177</v>
      </c>
      <c r="M25" s="478">
        <f t="shared" si="5"/>
        <v>0.57690524588994685</v>
      </c>
    </row>
    <row r="26" spans="1:13">
      <c r="A26" s="274">
        <v>40391</v>
      </c>
      <c r="B26" s="266">
        <v>25989</v>
      </c>
      <c r="C26" s="468">
        <f t="shared" si="0"/>
        <v>0.53750698020723464</v>
      </c>
      <c r="D26" s="267">
        <v>22362</v>
      </c>
      <c r="E26" s="481">
        <f t="shared" si="1"/>
        <v>0.46249301979276541</v>
      </c>
      <c r="F26" s="268">
        <v>18323</v>
      </c>
      <c r="G26" s="468">
        <f t="shared" si="2"/>
        <v>0.58923977360432211</v>
      </c>
      <c r="H26" s="267">
        <v>12773</v>
      </c>
      <c r="I26" s="481">
        <f t="shared" si="3"/>
        <v>0.41076022639567789</v>
      </c>
      <c r="J26" s="268">
        <v>7666</v>
      </c>
      <c r="K26" s="468">
        <f t="shared" si="4"/>
        <v>0.44427702115328888</v>
      </c>
      <c r="L26" s="267">
        <v>9589</v>
      </c>
      <c r="M26" s="478">
        <f t="shared" si="5"/>
        <v>0.55572297884671107</v>
      </c>
    </row>
    <row r="27" spans="1:13">
      <c r="A27" s="274">
        <v>40422</v>
      </c>
      <c r="B27" s="266">
        <v>35254</v>
      </c>
      <c r="C27" s="468">
        <f t="shared" si="0"/>
        <v>0.48639624724061808</v>
      </c>
      <c r="D27" s="267">
        <v>37226</v>
      </c>
      <c r="E27" s="481">
        <f t="shared" si="1"/>
        <v>0.51360375275938186</v>
      </c>
      <c r="F27" s="268">
        <v>23004</v>
      </c>
      <c r="G27" s="468">
        <f t="shared" si="2"/>
        <v>0.54217634165311457</v>
      </c>
      <c r="H27" s="267">
        <v>19425</v>
      </c>
      <c r="I27" s="481">
        <f t="shared" si="3"/>
        <v>0.45782365834688538</v>
      </c>
      <c r="J27" s="268">
        <v>12250</v>
      </c>
      <c r="K27" s="468">
        <f t="shared" si="4"/>
        <v>0.40764034474726296</v>
      </c>
      <c r="L27" s="267">
        <v>17801</v>
      </c>
      <c r="M27" s="478">
        <f t="shared" si="5"/>
        <v>0.59235965525273704</v>
      </c>
    </row>
    <row r="28" spans="1:13">
      <c r="A28" s="274">
        <v>40452</v>
      </c>
      <c r="B28" s="266">
        <v>35416</v>
      </c>
      <c r="C28" s="468">
        <f t="shared" si="0"/>
        <v>0.48722640289452324</v>
      </c>
      <c r="D28" s="267">
        <v>37273</v>
      </c>
      <c r="E28" s="481">
        <f t="shared" si="1"/>
        <v>0.51277359710547676</v>
      </c>
      <c r="F28" s="268">
        <v>21600</v>
      </c>
      <c r="G28" s="468">
        <f t="shared" si="2"/>
        <v>0.54372451291345714</v>
      </c>
      <c r="H28" s="267">
        <v>18126</v>
      </c>
      <c r="I28" s="481">
        <f t="shared" si="3"/>
        <v>0.45627548708654281</v>
      </c>
      <c r="J28" s="268">
        <v>13816</v>
      </c>
      <c r="K28" s="468">
        <f t="shared" si="4"/>
        <v>0.41913660771167671</v>
      </c>
      <c r="L28" s="267">
        <v>19147</v>
      </c>
      <c r="M28" s="478">
        <f t="shared" si="5"/>
        <v>0.58086339228832329</v>
      </c>
    </row>
    <row r="29" spans="1:13">
      <c r="A29" s="274">
        <v>40483</v>
      </c>
      <c r="B29" s="266">
        <v>34521</v>
      </c>
      <c r="C29" s="468">
        <f t="shared" si="0"/>
        <v>0.50315556268128092</v>
      </c>
      <c r="D29" s="267">
        <v>34088</v>
      </c>
      <c r="E29" s="481">
        <f t="shared" si="1"/>
        <v>0.49684443731871913</v>
      </c>
      <c r="F29" s="268">
        <v>22411</v>
      </c>
      <c r="G29" s="468">
        <f t="shared" si="2"/>
        <v>0.56938516260162597</v>
      </c>
      <c r="H29" s="267">
        <v>16949</v>
      </c>
      <c r="I29" s="481">
        <f t="shared" si="3"/>
        <v>0.43061483739837397</v>
      </c>
      <c r="J29" s="268">
        <v>12110</v>
      </c>
      <c r="K29" s="468">
        <f t="shared" si="4"/>
        <v>0.41403124893158738</v>
      </c>
      <c r="L29" s="267">
        <v>17139</v>
      </c>
      <c r="M29" s="478">
        <f t="shared" si="5"/>
        <v>0.58596875106841262</v>
      </c>
    </row>
    <row r="30" spans="1:13" ht="15.75" thickBot="1">
      <c r="A30" s="275">
        <v>40513</v>
      </c>
      <c r="B30" s="276">
        <v>29777</v>
      </c>
      <c r="C30" s="480">
        <f t="shared" si="0"/>
        <v>0.48091800313322675</v>
      </c>
      <c r="D30" s="277">
        <v>32140</v>
      </c>
      <c r="E30" s="482">
        <f t="shared" si="1"/>
        <v>0.51908199686677325</v>
      </c>
      <c r="F30" s="278">
        <v>18741</v>
      </c>
      <c r="G30" s="480">
        <f t="shared" si="2"/>
        <v>0.54576429133055704</v>
      </c>
      <c r="H30" s="277">
        <v>15598</v>
      </c>
      <c r="I30" s="482">
        <f t="shared" si="3"/>
        <v>0.45423570866944291</v>
      </c>
      <c r="J30" s="278">
        <v>11036</v>
      </c>
      <c r="K30" s="480">
        <f t="shared" si="4"/>
        <v>0.40017405178040466</v>
      </c>
      <c r="L30" s="277">
        <v>16542</v>
      </c>
      <c r="M30" s="479">
        <f t="shared" si="5"/>
        <v>0.59982594821959534</v>
      </c>
    </row>
    <row r="31" spans="1:13" ht="15.75" thickTop="1">
      <c r="A31" s="274">
        <v>40544</v>
      </c>
      <c r="B31" s="266">
        <v>27464</v>
      </c>
      <c r="C31" s="468">
        <f t="shared" si="0"/>
        <v>0.51302934638447317</v>
      </c>
      <c r="D31" s="267">
        <v>26069</v>
      </c>
      <c r="E31" s="481">
        <f t="shared" si="1"/>
        <v>0.48697065361552688</v>
      </c>
      <c r="F31" s="268">
        <v>18856</v>
      </c>
      <c r="G31" s="468">
        <f t="shared" si="2"/>
        <v>0.56947842106852709</v>
      </c>
      <c r="H31" s="267">
        <v>14255</v>
      </c>
      <c r="I31" s="481">
        <f t="shared" si="3"/>
        <v>0.43052157893147291</v>
      </c>
      <c r="J31" s="268">
        <v>8608</v>
      </c>
      <c r="K31" s="468">
        <f t="shared" si="4"/>
        <v>0.42150621878366468</v>
      </c>
      <c r="L31" s="267">
        <v>11814</v>
      </c>
      <c r="M31" s="478">
        <f t="shared" si="5"/>
        <v>0.57849378121633532</v>
      </c>
    </row>
    <row r="32" spans="1:13">
      <c r="A32" s="274">
        <v>40575</v>
      </c>
      <c r="B32" s="266">
        <v>25348</v>
      </c>
      <c r="C32" s="468">
        <f t="shared" si="0"/>
        <v>0.50755891952503951</v>
      </c>
      <c r="D32" s="267">
        <v>24593</v>
      </c>
      <c r="E32" s="481">
        <f t="shared" si="1"/>
        <v>0.49244108047496044</v>
      </c>
      <c r="F32" s="268">
        <v>17040</v>
      </c>
      <c r="G32" s="468">
        <f t="shared" si="2"/>
        <v>0.57179289285594448</v>
      </c>
      <c r="H32" s="267">
        <v>12761</v>
      </c>
      <c r="I32" s="481">
        <f t="shared" si="3"/>
        <v>0.42820710714405558</v>
      </c>
      <c r="J32" s="268">
        <v>8308</v>
      </c>
      <c r="K32" s="468">
        <f t="shared" si="4"/>
        <v>0.41251241310824233</v>
      </c>
      <c r="L32" s="267">
        <v>11832</v>
      </c>
      <c r="M32" s="478">
        <f t="shared" si="5"/>
        <v>0.58748758689175773</v>
      </c>
    </row>
    <row r="33" spans="1:15">
      <c r="A33" s="274">
        <v>40603</v>
      </c>
      <c r="B33" s="266">
        <v>30127</v>
      </c>
      <c r="C33" s="468">
        <f t="shared" si="0"/>
        <v>0.50204972670310621</v>
      </c>
      <c r="D33" s="267">
        <v>29881</v>
      </c>
      <c r="E33" s="481">
        <f t="shared" si="1"/>
        <v>0.49795027329689373</v>
      </c>
      <c r="F33" s="268">
        <v>19913</v>
      </c>
      <c r="G33" s="468">
        <f t="shared" si="2"/>
        <v>0.55636891956078349</v>
      </c>
      <c r="H33" s="267">
        <v>15878</v>
      </c>
      <c r="I33" s="481">
        <f t="shared" si="3"/>
        <v>0.44363108043921656</v>
      </c>
      <c r="J33" s="268">
        <v>10214</v>
      </c>
      <c r="K33" s="468">
        <f t="shared" si="4"/>
        <v>0.42176983111037702</v>
      </c>
      <c r="L33" s="267">
        <v>14003</v>
      </c>
      <c r="M33" s="478">
        <f t="shared" si="5"/>
        <v>0.57823016888962298</v>
      </c>
    </row>
    <row r="34" spans="1:15">
      <c r="A34" s="274">
        <v>40634</v>
      </c>
      <c r="B34" s="266">
        <v>27077</v>
      </c>
      <c r="C34" s="468">
        <f t="shared" si="0"/>
        <v>0.50064714148361811</v>
      </c>
      <c r="D34" s="267">
        <v>27007</v>
      </c>
      <c r="E34" s="481">
        <f t="shared" si="1"/>
        <v>0.49935285851638195</v>
      </c>
      <c r="F34" s="268">
        <v>17506</v>
      </c>
      <c r="G34" s="468">
        <f t="shared" si="2"/>
        <v>0.55581661163322327</v>
      </c>
      <c r="H34" s="267">
        <v>13990</v>
      </c>
      <c r="I34" s="481">
        <f t="shared" si="3"/>
        <v>0.44418338836677673</v>
      </c>
      <c r="J34" s="268">
        <v>9571</v>
      </c>
      <c r="K34" s="468">
        <f t="shared" si="4"/>
        <v>0.42372055958916238</v>
      </c>
      <c r="L34" s="267">
        <v>13017</v>
      </c>
      <c r="M34" s="478">
        <f t="shared" si="5"/>
        <v>0.57627944041083756</v>
      </c>
    </row>
    <row r="35" spans="1:15">
      <c r="A35" s="274">
        <v>40664</v>
      </c>
      <c r="B35" s="266">
        <v>32363</v>
      </c>
      <c r="C35" s="468">
        <f t="shared" si="0"/>
        <v>0.50165083006525812</v>
      </c>
      <c r="D35" s="267">
        <v>32150</v>
      </c>
      <c r="E35" s="481">
        <f t="shared" si="1"/>
        <v>0.49834916993474182</v>
      </c>
      <c r="F35" s="268">
        <v>21618</v>
      </c>
      <c r="G35" s="468">
        <f t="shared" si="2"/>
        <v>0.55610433708905693</v>
      </c>
      <c r="H35" s="267">
        <v>17256</v>
      </c>
      <c r="I35" s="481">
        <f t="shared" si="3"/>
        <v>0.44389566291094307</v>
      </c>
      <c r="J35" s="268">
        <v>10745</v>
      </c>
      <c r="K35" s="468">
        <f t="shared" si="4"/>
        <v>0.41908810796052887</v>
      </c>
      <c r="L35" s="267">
        <v>14894</v>
      </c>
      <c r="M35" s="478">
        <f t="shared" si="5"/>
        <v>0.58091189203947113</v>
      </c>
      <c r="O35" s="274"/>
    </row>
    <row r="36" spans="1:15">
      <c r="A36" s="274">
        <v>40695</v>
      </c>
      <c r="B36" s="266">
        <v>36435</v>
      </c>
      <c r="C36" s="468">
        <f t="shared" si="0"/>
        <v>0.51284397213033994</v>
      </c>
      <c r="D36" s="267">
        <v>34610</v>
      </c>
      <c r="E36" s="481">
        <f t="shared" si="1"/>
        <v>0.48715602786966006</v>
      </c>
      <c r="F36" s="268">
        <v>23691</v>
      </c>
      <c r="G36" s="468">
        <f t="shared" si="2"/>
        <v>0.56190408424647786</v>
      </c>
      <c r="H36" s="267">
        <v>18471</v>
      </c>
      <c r="I36" s="481">
        <f t="shared" si="3"/>
        <v>0.43809591575352214</v>
      </c>
      <c r="J36" s="268">
        <v>12744</v>
      </c>
      <c r="K36" s="468">
        <f t="shared" si="4"/>
        <v>0.4412284042516359</v>
      </c>
      <c r="L36" s="267">
        <v>16139</v>
      </c>
      <c r="M36" s="478">
        <f t="shared" si="5"/>
        <v>0.5587715957483641</v>
      </c>
      <c r="O36" s="274"/>
    </row>
    <row r="37" spans="1:15">
      <c r="A37" s="274">
        <v>40725</v>
      </c>
      <c r="B37" s="266">
        <v>36647</v>
      </c>
      <c r="C37" s="468">
        <f t="shared" si="0"/>
        <v>0.50866113316492245</v>
      </c>
      <c r="D37" s="267">
        <v>35399</v>
      </c>
      <c r="E37" s="481">
        <f t="shared" si="1"/>
        <v>0.4913388668350776</v>
      </c>
      <c r="F37" s="268">
        <v>24451</v>
      </c>
      <c r="G37" s="468">
        <f t="shared" si="2"/>
        <v>0.5531149617698955</v>
      </c>
      <c r="H37" s="267">
        <v>19755</v>
      </c>
      <c r="I37" s="481">
        <f t="shared" si="3"/>
        <v>0.4468850382301045</v>
      </c>
      <c r="J37" s="268">
        <v>12196</v>
      </c>
      <c r="K37" s="468">
        <f t="shared" si="4"/>
        <v>0.43807471264367814</v>
      </c>
      <c r="L37" s="267">
        <v>15644</v>
      </c>
      <c r="M37" s="478">
        <f t="shared" si="5"/>
        <v>0.56192528735632186</v>
      </c>
    </row>
    <row r="38" spans="1:15">
      <c r="A38" s="274">
        <v>40756</v>
      </c>
      <c r="B38" s="266">
        <v>26303</v>
      </c>
      <c r="C38" s="468">
        <f t="shared" si="0"/>
        <v>0.53332387112471868</v>
      </c>
      <c r="D38" s="267">
        <v>23016</v>
      </c>
      <c r="E38" s="481">
        <f t="shared" si="1"/>
        <v>0.46667612887528132</v>
      </c>
      <c r="F38" s="268">
        <v>17476</v>
      </c>
      <c r="G38" s="468">
        <f t="shared" si="2"/>
        <v>0.58352532638819321</v>
      </c>
      <c r="H38" s="267">
        <v>12473</v>
      </c>
      <c r="I38" s="481">
        <f t="shared" si="3"/>
        <v>0.41647467361180673</v>
      </c>
      <c r="J38" s="268">
        <v>8827</v>
      </c>
      <c r="K38" s="468">
        <f t="shared" si="4"/>
        <v>0.4557046979865772</v>
      </c>
      <c r="L38" s="267">
        <v>10543</v>
      </c>
      <c r="M38" s="478">
        <f t="shared" si="5"/>
        <v>0.5442953020134228</v>
      </c>
    </row>
    <row r="39" spans="1:15">
      <c r="A39" s="274">
        <v>40787</v>
      </c>
      <c r="B39" s="266">
        <v>34076</v>
      </c>
      <c r="C39" s="468">
        <f t="shared" si="0"/>
        <v>0.48532323074074601</v>
      </c>
      <c r="D39" s="267">
        <v>36137</v>
      </c>
      <c r="E39" s="481">
        <f t="shared" si="1"/>
        <v>0.51467676925925399</v>
      </c>
      <c r="F39" s="268">
        <v>21667</v>
      </c>
      <c r="G39" s="468">
        <f t="shared" si="2"/>
        <v>0.53914103712551009</v>
      </c>
      <c r="H39" s="267">
        <v>18521</v>
      </c>
      <c r="I39" s="481">
        <f t="shared" si="3"/>
        <v>0.46085896287448991</v>
      </c>
      <c r="J39" s="268">
        <v>12409</v>
      </c>
      <c r="K39" s="468">
        <f t="shared" si="4"/>
        <v>0.41328892589508742</v>
      </c>
      <c r="L39" s="267">
        <v>17616</v>
      </c>
      <c r="M39" s="478">
        <f t="shared" si="5"/>
        <v>0.58671107410491252</v>
      </c>
    </row>
    <row r="40" spans="1:15">
      <c r="A40" s="274">
        <v>40817</v>
      </c>
      <c r="B40" s="266">
        <v>34129</v>
      </c>
      <c r="C40" s="468">
        <f t="shared" si="0"/>
        <v>0.48113061253260025</v>
      </c>
      <c r="D40" s="267">
        <v>36806</v>
      </c>
      <c r="E40" s="481">
        <f t="shared" si="1"/>
        <v>0.51886938746739975</v>
      </c>
      <c r="F40" s="268">
        <v>20055</v>
      </c>
      <c r="G40" s="468">
        <f t="shared" si="2"/>
        <v>0.54183665198713971</v>
      </c>
      <c r="H40" s="267">
        <v>16958</v>
      </c>
      <c r="I40" s="481">
        <f t="shared" si="3"/>
        <v>0.45816334801286035</v>
      </c>
      <c r="J40" s="268">
        <v>14074</v>
      </c>
      <c r="K40" s="468">
        <f t="shared" si="4"/>
        <v>0.41489298980012973</v>
      </c>
      <c r="L40" s="267">
        <v>19848</v>
      </c>
      <c r="M40" s="478">
        <f t="shared" si="5"/>
        <v>0.58510701019987033</v>
      </c>
    </row>
    <row r="41" spans="1:15">
      <c r="A41" s="274">
        <v>40848</v>
      </c>
      <c r="B41" s="266">
        <v>30972</v>
      </c>
      <c r="C41" s="468">
        <f t="shared" si="0"/>
        <v>0.48635407179422757</v>
      </c>
      <c r="D41" s="267">
        <v>32710</v>
      </c>
      <c r="E41" s="481">
        <f t="shared" si="1"/>
        <v>0.51364592820577248</v>
      </c>
      <c r="F41" s="268">
        <v>19197</v>
      </c>
      <c r="G41" s="468">
        <f t="shared" si="2"/>
        <v>0.54693865922106044</v>
      </c>
      <c r="H41" s="267">
        <v>15902</v>
      </c>
      <c r="I41" s="481">
        <f t="shared" si="3"/>
        <v>0.45306134077893956</v>
      </c>
      <c r="J41" s="268">
        <v>11775</v>
      </c>
      <c r="K41" s="468">
        <f t="shared" si="4"/>
        <v>0.41195815694643667</v>
      </c>
      <c r="L41" s="267">
        <v>16808</v>
      </c>
      <c r="M41" s="478">
        <f t="shared" si="5"/>
        <v>0.58804184305356333</v>
      </c>
    </row>
    <row r="42" spans="1:15" ht="15.75" thickBot="1">
      <c r="A42" s="275">
        <v>40878</v>
      </c>
      <c r="B42" s="276">
        <v>27943</v>
      </c>
      <c r="C42" s="480">
        <f t="shared" si="0"/>
        <v>0.47694881116971344</v>
      </c>
      <c r="D42" s="277">
        <v>30644</v>
      </c>
      <c r="E42" s="482">
        <f t="shared" si="1"/>
        <v>0.52305118883028656</v>
      </c>
      <c r="F42" s="278">
        <v>17292</v>
      </c>
      <c r="G42" s="480">
        <f t="shared" si="2"/>
        <v>0.53922913808157669</v>
      </c>
      <c r="H42" s="277">
        <v>14776</v>
      </c>
      <c r="I42" s="482">
        <f t="shared" si="3"/>
        <v>0.46077086191842337</v>
      </c>
      <c r="J42" s="278">
        <v>10651</v>
      </c>
      <c r="K42" s="480">
        <f t="shared" si="4"/>
        <v>0.40163656246464796</v>
      </c>
      <c r="L42" s="277">
        <v>15868</v>
      </c>
      <c r="M42" s="479">
        <f t="shared" si="5"/>
        <v>0.59836343753535204</v>
      </c>
    </row>
    <row r="43" spans="1:15" ht="15.75" thickTop="1">
      <c r="A43" s="274">
        <v>40909</v>
      </c>
      <c r="B43" s="266">
        <v>23729</v>
      </c>
      <c r="C43" s="468">
        <f t="shared" si="0"/>
        <v>0.49641220894960358</v>
      </c>
      <c r="D43" s="267">
        <v>24072</v>
      </c>
      <c r="E43" s="481">
        <f t="shared" si="1"/>
        <v>0.50358779105039642</v>
      </c>
      <c r="F43" s="268">
        <v>14936</v>
      </c>
      <c r="G43" s="468">
        <f t="shared" si="2"/>
        <v>0.55462309691793543</v>
      </c>
      <c r="H43" s="267">
        <v>11994</v>
      </c>
      <c r="I43" s="481">
        <f t="shared" si="3"/>
        <v>0.44537690308206462</v>
      </c>
      <c r="J43" s="268">
        <v>8793</v>
      </c>
      <c r="K43" s="468">
        <f t="shared" si="4"/>
        <v>0.42130228546787407</v>
      </c>
      <c r="L43" s="267">
        <v>12078</v>
      </c>
      <c r="M43" s="478">
        <f t="shared" si="5"/>
        <v>0.57869771453212593</v>
      </c>
    </row>
    <row r="44" spans="1:15">
      <c r="A44" s="274">
        <v>40940</v>
      </c>
      <c r="B44" s="266">
        <v>22993</v>
      </c>
      <c r="C44" s="468">
        <f t="shared" si="0"/>
        <v>0.49148194857106214</v>
      </c>
      <c r="D44" s="267">
        <v>23790</v>
      </c>
      <c r="E44" s="481">
        <f t="shared" si="1"/>
        <v>0.50851805142893791</v>
      </c>
      <c r="F44" s="268">
        <v>14403</v>
      </c>
      <c r="G44" s="468">
        <f t="shared" si="2"/>
        <v>0.54918782887211159</v>
      </c>
      <c r="H44" s="267">
        <v>11823</v>
      </c>
      <c r="I44" s="481">
        <f t="shared" si="3"/>
        <v>0.45081217112788835</v>
      </c>
      <c r="J44" s="268">
        <v>8590</v>
      </c>
      <c r="K44" s="468">
        <f t="shared" si="4"/>
        <v>0.4178625285790728</v>
      </c>
      <c r="L44" s="267">
        <v>11967</v>
      </c>
      <c r="M44" s="478">
        <f t="shared" si="5"/>
        <v>0.5821374714209272</v>
      </c>
    </row>
    <row r="45" spans="1:15">
      <c r="A45" s="274">
        <v>40969</v>
      </c>
      <c r="B45" s="266">
        <v>25052</v>
      </c>
      <c r="C45" s="468">
        <f t="shared" si="0"/>
        <v>0.49330497794580969</v>
      </c>
      <c r="D45" s="267">
        <v>25732</v>
      </c>
      <c r="E45" s="481">
        <f t="shared" si="1"/>
        <v>0.50669502205419026</v>
      </c>
      <c r="F45" s="268">
        <v>15557</v>
      </c>
      <c r="G45" s="468">
        <f t="shared" si="2"/>
        <v>0.54890268858937263</v>
      </c>
      <c r="H45" s="267">
        <v>12785</v>
      </c>
      <c r="I45" s="481">
        <f t="shared" si="3"/>
        <v>0.45109731141062731</v>
      </c>
      <c r="J45" s="268">
        <v>9495</v>
      </c>
      <c r="K45" s="468">
        <f t="shared" si="4"/>
        <v>0.42309063363336602</v>
      </c>
      <c r="L45" s="267">
        <v>12947</v>
      </c>
      <c r="M45" s="478">
        <f t="shared" si="5"/>
        <v>0.57690936636663404</v>
      </c>
    </row>
    <row r="46" spans="1:15">
      <c r="A46" s="274">
        <v>41000</v>
      </c>
      <c r="B46" s="266">
        <v>23783</v>
      </c>
      <c r="C46" s="468">
        <f t="shared" si="0"/>
        <v>0.48409289828818008</v>
      </c>
      <c r="D46" s="267">
        <v>25346</v>
      </c>
      <c r="E46" s="481">
        <f t="shared" si="1"/>
        <v>0.51590710171181986</v>
      </c>
      <c r="F46" s="268">
        <v>14449</v>
      </c>
      <c r="G46" s="468">
        <f t="shared" si="2"/>
        <v>0.53655909985517469</v>
      </c>
      <c r="H46" s="267">
        <v>12480</v>
      </c>
      <c r="I46" s="481">
        <f t="shared" si="3"/>
        <v>0.46344090014482531</v>
      </c>
      <c r="J46" s="268">
        <v>9334</v>
      </c>
      <c r="K46" s="468">
        <f t="shared" si="4"/>
        <v>0.42045045045045043</v>
      </c>
      <c r="L46" s="267">
        <v>12866</v>
      </c>
      <c r="M46" s="478">
        <f t="shared" si="5"/>
        <v>0.57954954954954951</v>
      </c>
    </row>
    <row r="47" spans="1:15">
      <c r="A47" s="274">
        <v>41030</v>
      </c>
      <c r="B47" s="266">
        <v>26941</v>
      </c>
      <c r="C47" s="468">
        <f t="shared" si="0"/>
        <v>0.49254986562334313</v>
      </c>
      <c r="D47" s="267">
        <v>27756</v>
      </c>
      <c r="E47" s="481">
        <f t="shared" si="1"/>
        <v>0.50745013437665687</v>
      </c>
      <c r="F47" s="268">
        <v>16379</v>
      </c>
      <c r="G47" s="468">
        <f t="shared" si="2"/>
        <v>0.54489503975514819</v>
      </c>
      <c r="H47" s="267">
        <v>13680</v>
      </c>
      <c r="I47" s="481">
        <f t="shared" si="3"/>
        <v>0.45510496024485181</v>
      </c>
      <c r="J47" s="268">
        <v>10562</v>
      </c>
      <c r="K47" s="468">
        <f t="shared" si="4"/>
        <v>0.42868739345726115</v>
      </c>
      <c r="L47" s="267">
        <v>14076</v>
      </c>
      <c r="M47" s="478">
        <f t="shared" si="5"/>
        <v>0.57131260654273885</v>
      </c>
    </row>
    <row r="48" spans="1:15">
      <c r="A48" s="274">
        <v>41061</v>
      </c>
      <c r="B48" s="266">
        <v>33050</v>
      </c>
      <c r="C48" s="468">
        <f t="shared" si="0"/>
        <v>0.50463408303177437</v>
      </c>
      <c r="D48" s="267">
        <v>32443</v>
      </c>
      <c r="E48" s="481">
        <f t="shared" si="1"/>
        <v>0.49536591696822563</v>
      </c>
      <c r="F48" s="268">
        <v>19356</v>
      </c>
      <c r="G48" s="468">
        <f t="shared" si="2"/>
        <v>0.55510625483954223</v>
      </c>
      <c r="H48" s="267">
        <v>15513</v>
      </c>
      <c r="I48" s="481">
        <f t="shared" si="3"/>
        <v>0.44489374516045771</v>
      </c>
      <c r="J48" s="268">
        <v>13694</v>
      </c>
      <c r="K48" s="468">
        <f t="shared" si="4"/>
        <v>0.44716562173458724</v>
      </c>
      <c r="L48" s="267">
        <v>16930</v>
      </c>
      <c r="M48" s="478">
        <f t="shared" si="5"/>
        <v>0.55283437826541271</v>
      </c>
    </row>
    <row r="49" spans="1:13">
      <c r="A49" s="274">
        <v>41091</v>
      </c>
      <c r="B49" s="266">
        <v>32947</v>
      </c>
      <c r="C49" s="468">
        <f t="shared" si="0"/>
        <v>0.49406913098897803</v>
      </c>
      <c r="D49" s="267">
        <v>33738</v>
      </c>
      <c r="E49" s="481">
        <f t="shared" si="1"/>
        <v>0.50593086901102202</v>
      </c>
      <c r="F49" s="268">
        <v>19902</v>
      </c>
      <c r="G49" s="468">
        <f t="shared" si="2"/>
        <v>0.5465480309770967</v>
      </c>
      <c r="H49" s="267">
        <v>16512</v>
      </c>
      <c r="I49" s="481">
        <f t="shared" si="3"/>
        <v>0.4534519690229033</v>
      </c>
      <c r="J49" s="268">
        <v>13045</v>
      </c>
      <c r="K49" s="468">
        <f t="shared" si="4"/>
        <v>0.43094050411284729</v>
      </c>
      <c r="L49" s="267">
        <v>17226</v>
      </c>
      <c r="M49" s="478">
        <f t="shared" si="5"/>
        <v>0.56905949588715277</v>
      </c>
    </row>
    <row r="50" spans="1:13">
      <c r="A50" s="274">
        <v>41122</v>
      </c>
      <c r="B50" s="266">
        <v>20061</v>
      </c>
      <c r="C50" s="468">
        <f t="shared" si="0"/>
        <v>0.51807757863746706</v>
      </c>
      <c r="D50" s="267">
        <v>18661</v>
      </c>
      <c r="E50" s="481">
        <f t="shared" si="1"/>
        <v>0.48192242136253294</v>
      </c>
      <c r="F50" s="268">
        <v>12412</v>
      </c>
      <c r="G50" s="468">
        <f t="shared" si="2"/>
        <v>0.57423085820032382</v>
      </c>
      <c r="H50" s="267">
        <v>9203</v>
      </c>
      <c r="I50" s="481">
        <f t="shared" si="3"/>
        <v>0.42576914179967618</v>
      </c>
      <c r="J50" s="268">
        <v>7649</v>
      </c>
      <c r="K50" s="468">
        <f t="shared" si="4"/>
        <v>0.4471269071140469</v>
      </c>
      <c r="L50" s="267">
        <v>9458</v>
      </c>
      <c r="M50" s="478">
        <f t="shared" si="5"/>
        <v>0.5528730928859531</v>
      </c>
    </row>
    <row r="51" spans="1:13">
      <c r="A51" s="274">
        <v>41153</v>
      </c>
      <c r="B51" s="266">
        <v>26252</v>
      </c>
      <c r="C51" s="468">
        <f t="shared" si="0"/>
        <v>0.47370890324443321</v>
      </c>
      <c r="D51" s="267">
        <v>29166</v>
      </c>
      <c r="E51" s="481">
        <f t="shared" si="1"/>
        <v>0.52629109675556673</v>
      </c>
      <c r="F51" s="268">
        <v>15068</v>
      </c>
      <c r="G51" s="468">
        <f t="shared" si="2"/>
        <v>0.52903588231163545</v>
      </c>
      <c r="H51" s="267">
        <v>13414</v>
      </c>
      <c r="I51" s="481">
        <f t="shared" si="3"/>
        <v>0.4709641176883646</v>
      </c>
      <c r="J51" s="268">
        <v>11184</v>
      </c>
      <c r="K51" s="468">
        <f t="shared" si="4"/>
        <v>0.41520641520641521</v>
      </c>
      <c r="L51" s="267">
        <v>15752</v>
      </c>
      <c r="M51" s="478">
        <f t="shared" si="5"/>
        <v>0.58479358479358479</v>
      </c>
    </row>
    <row r="52" spans="1:13">
      <c r="A52" s="274">
        <v>41183</v>
      </c>
      <c r="B52" s="266">
        <v>31077</v>
      </c>
      <c r="C52" s="468">
        <f t="shared" si="0"/>
        <v>0.46541963697358174</v>
      </c>
      <c r="D52" s="267">
        <v>35695</v>
      </c>
      <c r="E52" s="481">
        <f t="shared" si="1"/>
        <v>0.5345803630264182</v>
      </c>
      <c r="F52" s="268">
        <v>16479</v>
      </c>
      <c r="G52" s="468">
        <f t="shared" si="2"/>
        <v>0.53454651615414561</v>
      </c>
      <c r="H52" s="267">
        <v>14349</v>
      </c>
      <c r="I52" s="481">
        <f t="shared" si="3"/>
        <v>0.46545348384585444</v>
      </c>
      <c r="J52" s="268">
        <v>14598</v>
      </c>
      <c r="K52" s="468">
        <f t="shared" si="4"/>
        <v>0.4061317605163588</v>
      </c>
      <c r="L52" s="267">
        <v>21346</v>
      </c>
      <c r="M52" s="478">
        <f t="shared" si="5"/>
        <v>0.5938682394836412</v>
      </c>
    </row>
    <row r="53" spans="1:13">
      <c r="A53" s="274">
        <v>41214</v>
      </c>
      <c r="B53" s="266">
        <v>25582</v>
      </c>
      <c r="C53" s="468">
        <f t="shared" si="0"/>
        <v>0.48627585158150849</v>
      </c>
      <c r="D53" s="267">
        <v>27026</v>
      </c>
      <c r="E53" s="481">
        <f t="shared" si="1"/>
        <v>0.51372414841849146</v>
      </c>
      <c r="F53" s="268">
        <v>14378</v>
      </c>
      <c r="G53" s="468">
        <f t="shared" si="2"/>
        <v>0.54798384023172497</v>
      </c>
      <c r="H53" s="267">
        <v>11860</v>
      </c>
      <c r="I53" s="481">
        <f t="shared" si="3"/>
        <v>0.45201615976827503</v>
      </c>
      <c r="J53" s="268">
        <v>11204</v>
      </c>
      <c r="K53" s="468">
        <f t="shared" si="4"/>
        <v>0.42487675388699281</v>
      </c>
      <c r="L53" s="267">
        <v>15166</v>
      </c>
      <c r="M53" s="478">
        <f t="shared" si="5"/>
        <v>0.57512324611300725</v>
      </c>
    </row>
    <row r="54" spans="1:13" ht="15.75" thickBot="1">
      <c r="A54" s="275">
        <v>41244</v>
      </c>
      <c r="B54" s="276">
        <v>22785</v>
      </c>
      <c r="C54" s="480">
        <f t="shared" si="0"/>
        <v>0.4677684253746664</v>
      </c>
      <c r="D54" s="277">
        <v>25925</v>
      </c>
      <c r="E54" s="482">
        <f t="shared" si="1"/>
        <v>0.53223157462533366</v>
      </c>
      <c r="F54" s="278">
        <v>12398</v>
      </c>
      <c r="G54" s="480">
        <f t="shared" si="2"/>
        <v>0.53253726214509689</v>
      </c>
      <c r="H54" s="277">
        <v>10883</v>
      </c>
      <c r="I54" s="482">
        <f t="shared" si="3"/>
        <v>0.46746273785490317</v>
      </c>
      <c r="J54" s="278">
        <v>10387</v>
      </c>
      <c r="K54" s="480">
        <f t="shared" si="4"/>
        <v>0.4084706437531952</v>
      </c>
      <c r="L54" s="277">
        <v>15042</v>
      </c>
      <c r="M54" s="479">
        <f t="shared" si="5"/>
        <v>0.5915293562468048</v>
      </c>
    </row>
    <row r="55" spans="1:13" ht="15.75" thickTop="1">
      <c r="A55" s="274">
        <v>41275</v>
      </c>
      <c r="B55" s="266">
        <v>22142</v>
      </c>
      <c r="C55" s="468">
        <f t="shared" si="0"/>
        <v>0.48036620818327763</v>
      </c>
      <c r="D55" s="267">
        <v>23952</v>
      </c>
      <c r="E55" s="481">
        <f t="shared" si="1"/>
        <v>0.51963379181672231</v>
      </c>
      <c r="F55" s="268">
        <v>12762</v>
      </c>
      <c r="G55" s="468">
        <f t="shared" si="2"/>
        <v>0.54702100300042866</v>
      </c>
      <c r="H55" s="267">
        <v>10568</v>
      </c>
      <c r="I55" s="481">
        <f t="shared" si="3"/>
        <v>0.45297899699957139</v>
      </c>
      <c r="J55" s="268">
        <v>9380</v>
      </c>
      <c r="K55" s="468">
        <f t="shared" si="4"/>
        <v>0.41205412054120544</v>
      </c>
      <c r="L55" s="267">
        <v>13384</v>
      </c>
      <c r="M55" s="478">
        <f t="shared" si="5"/>
        <v>0.58794587945879462</v>
      </c>
    </row>
    <row r="56" spans="1:13">
      <c r="A56" s="274">
        <v>41306</v>
      </c>
      <c r="B56" s="266">
        <v>20757</v>
      </c>
      <c r="C56" s="468">
        <f t="shared" si="0"/>
        <v>0.48583934088568487</v>
      </c>
      <c r="D56" s="267">
        <v>21967</v>
      </c>
      <c r="E56" s="481">
        <f t="shared" si="1"/>
        <v>0.51416065911431519</v>
      </c>
      <c r="F56" s="268">
        <v>11762</v>
      </c>
      <c r="G56" s="468">
        <f t="shared" si="2"/>
        <v>0.54270290222857931</v>
      </c>
      <c r="H56" s="267">
        <v>9911</v>
      </c>
      <c r="I56" s="481">
        <f t="shared" si="3"/>
        <v>0.45729709777142064</v>
      </c>
      <c r="J56" s="268">
        <v>8995</v>
      </c>
      <c r="K56" s="468">
        <f t="shared" si="4"/>
        <v>0.42729561541019428</v>
      </c>
      <c r="L56" s="267">
        <v>12056</v>
      </c>
      <c r="M56" s="478">
        <f t="shared" si="5"/>
        <v>0.57270438458980566</v>
      </c>
    </row>
    <row r="57" spans="1:13">
      <c r="A57" s="274">
        <v>41334</v>
      </c>
      <c r="B57" s="266">
        <v>20750</v>
      </c>
      <c r="C57" s="468">
        <f t="shared" si="0"/>
        <v>0.48016846392372842</v>
      </c>
      <c r="D57" s="267">
        <v>22464</v>
      </c>
      <c r="E57" s="481">
        <f t="shared" si="1"/>
        <v>0.51983153607627153</v>
      </c>
      <c r="F57" s="268">
        <v>11832</v>
      </c>
      <c r="G57" s="468">
        <f t="shared" si="2"/>
        <v>0.53892051924390805</v>
      </c>
      <c r="H57" s="267">
        <v>10123</v>
      </c>
      <c r="I57" s="481">
        <f t="shared" si="3"/>
        <v>0.46107948075609201</v>
      </c>
      <c r="J57" s="268">
        <v>8918</v>
      </c>
      <c r="K57" s="468">
        <f t="shared" si="4"/>
        <v>0.41949292064537375</v>
      </c>
      <c r="L57" s="267">
        <v>12341</v>
      </c>
      <c r="M57" s="478">
        <f t="shared" si="5"/>
        <v>0.58050707935462631</v>
      </c>
    </row>
    <row r="58" spans="1:13">
      <c r="A58" s="274">
        <v>41365</v>
      </c>
      <c r="B58" s="266">
        <v>23641</v>
      </c>
      <c r="C58" s="468">
        <f t="shared" si="0"/>
        <v>0.47743199305289091</v>
      </c>
      <c r="D58" s="267">
        <v>25876</v>
      </c>
      <c r="E58" s="481">
        <f t="shared" si="1"/>
        <v>0.52256800694710903</v>
      </c>
      <c r="F58" s="268">
        <v>13382</v>
      </c>
      <c r="G58" s="468">
        <f t="shared" si="2"/>
        <v>0.53656776263031281</v>
      </c>
      <c r="H58" s="267">
        <v>11558</v>
      </c>
      <c r="I58" s="481">
        <f t="shared" si="3"/>
        <v>0.46343223736968725</v>
      </c>
      <c r="J58" s="268">
        <v>10259</v>
      </c>
      <c r="K58" s="468">
        <f t="shared" si="4"/>
        <v>0.41742279366887741</v>
      </c>
      <c r="L58" s="267">
        <v>14318</v>
      </c>
      <c r="M58" s="478">
        <f t="shared" si="5"/>
        <v>0.58257720633112264</v>
      </c>
    </row>
    <row r="59" spans="1:13">
      <c r="A59" s="274">
        <v>41395</v>
      </c>
      <c r="B59" s="266">
        <v>26011</v>
      </c>
      <c r="C59" s="468">
        <f t="shared" si="0"/>
        <v>0.49385786705652279</v>
      </c>
      <c r="D59" s="267">
        <v>26658</v>
      </c>
      <c r="E59" s="481">
        <f t="shared" si="1"/>
        <v>0.50614213294347721</v>
      </c>
      <c r="F59" s="268">
        <v>14064</v>
      </c>
      <c r="G59" s="468">
        <f t="shared" si="2"/>
        <v>0.543200339886447</v>
      </c>
      <c r="H59" s="267">
        <v>11827</v>
      </c>
      <c r="I59" s="481">
        <f t="shared" si="3"/>
        <v>0.456799660113553</v>
      </c>
      <c r="J59" s="268">
        <v>11947</v>
      </c>
      <c r="K59" s="468">
        <f t="shared" si="4"/>
        <v>0.4461498244827844</v>
      </c>
      <c r="L59" s="267">
        <v>14831</v>
      </c>
      <c r="M59" s="478">
        <f t="shared" si="5"/>
        <v>0.5538501755172156</v>
      </c>
    </row>
    <row r="60" spans="1:13">
      <c r="A60" s="274">
        <v>41426</v>
      </c>
      <c r="B60" s="266">
        <v>30852</v>
      </c>
      <c r="C60" s="468">
        <f t="shared" si="0"/>
        <v>0.50577049180327871</v>
      </c>
      <c r="D60" s="267">
        <v>30148</v>
      </c>
      <c r="E60" s="481">
        <f t="shared" si="1"/>
        <v>0.49422950819672129</v>
      </c>
      <c r="F60" s="268">
        <v>16731</v>
      </c>
      <c r="G60" s="468">
        <f t="shared" si="2"/>
        <v>0.55684616920721564</v>
      </c>
      <c r="H60" s="267">
        <v>13315</v>
      </c>
      <c r="I60" s="481">
        <f t="shared" si="3"/>
        <v>0.44315383079278442</v>
      </c>
      <c r="J60" s="268">
        <v>14121</v>
      </c>
      <c r="K60" s="468">
        <f t="shared" si="4"/>
        <v>0.45619306067067261</v>
      </c>
      <c r="L60" s="267">
        <v>16833</v>
      </c>
      <c r="M60" s="478">
        <f t="shared" si="5"/>
        <v>0.54380693932932744</v>
      </c>
    </row>
    <row r="61" spans="1:13">
      <c r="A61" s="274">
        <v>41456</v>
      </c>
      <c r="B61" s="266">
        <v>33394</v>
      </c>
      <c r="C61" s="468">
        <f t="shared" si="0"/>
        <v>0.49686797899090895</v>
      </c>
      <c r="D61" s="267">
        <v>33815</v>
      </c>
      <c r="E61" s="481">
        <f t="shared" si="1"/>
        <v>0.50313202100909105</v>
      </c>
      <c r="F61" s="268">
        <v>19110</v>
      </c>
      <c r="G61" s="468">
        <f t="shared" si="2"/>
        <v>0.54257403253740666</v>
      </c>
      <c r="H61" s="267">
        <v>16111</v>
      </c>
      <c r="I61" s="481">
        <f t="shared" si="3"/>
        <v>0.45742596746259334</v>
      </c>
      <c r="J61" s="268">
        <v>14284</v>
      </c>
      <c r="K61" s="468">
        <f t="shared" si="4"/>
        <v>0.44654245342003251</v>
      </c>
      <c r="L61" s="267">
        <v>17704</v>
      </c>
      <c r="M61" s="478">
        <f t="shared" si="5"/>
        <v>0.55345754657996749</v>
      </c>
    </row>
    <row r="62" spans="1:13">
      <c r="A62" s="274">
        <v>41487</v>
      </c>
      <c r="B62" s="266">
        <v>19810</v>
      </c>
      <c r="C62" s="468">
        <f t="shared" si="0"/>
        <v>0.52141183902297794</v>
      </c>
      <c r="D62" s="267">
        <v>18183</v>
      </c>
      <c r="E62" s="481">
        <f t="shared" si="1"/>
        <v>0.47858816097702206</v>
      </c>
      <c r="F62" s="268">
        <v>11501</v>
      </c>
      <c r="G62" s="468">
        <f t="shared" si="2"/>
        <v>0.57201830299413114</v>
      </c>
      <c r="H62" s="267">
        <v>8605</v>
      </c>
      <c r="I62" s="481">
        <f t="shared" si="3"/>
        <v>0.42798169700586891</v>
      </c>
      <c r="J62" s="268">
        <v>8309</v>
      </c>
      <c r="K62" s="468">
        <f t="shared" si="4"/>
        <v>0.46452731033711636</v>
      </c>
      <c r="L62" s="267">
        <v>9578</v>
      </c>
      <c r="M62" s="478">
        <f t="shared" si="5"/>
        <v>0.53547268966288364</v>
      </c>
    </row>
    <row r="63" spans="1:13">
      <c r="A63" s="274">
        <v>41518</v>
      </c>
      <c r="B63" s="266">
        <v>27964</v>
      </c>
      <c r="C63" s="468">
        <f t="shared" si="0"/>
        <v>0.46317951436048632</v>
      </c>
      <c r="D63" s="267">
        <v>32410</v>
      </c>
      <c r="E63" s="481">
        <f t="shared" si="1"/>
        <v>0.53682048563951368</v>
      </c>
      <c r="F63" s="268">
        <v>14669</v>
      </c>
      <c r="G63" s="468">
        <f t="shared" si="2"/>
        <v>0.51222152384943087</v>
      </c>
      <c r="H63" s="267">
        <v>13969</v>
      </c>
      <c r="I63" s="481">
        <f t="shared" si="3"/>
        <v>0.48777847615056918</v>
      </c>
      <c r="J63" s="268">
        <v>13295</v>
      </c>
      <c r="K63" s="468">
        <f t="shared" si="4"/>
        <v>0.41892488026216285</v>
      </c>
      <c r="L63" s="267">
        <v>18441</v>
      </c>
      <c r="M63" s="478">
        <f t="shared" si="5"/>
        <v>0.58107511973783721</v>
      </c>
    </row>
    <row r="64" spans="1:13">
      <c r="A64" s="274">
        <v>41548</v>
      </c>
      <c r="B64" s="266">
        <v>34281</v>
      </c>
      <c r="C64" s="468">
        <f t="shared" si="0"/>
        <v>0.4765883497845127</v>
      </c>
      <c r="D64" s="267">
        <v>37649</v>
      </c>
      <c r="E64" s="481">
        <f t="shared" si="1"/>
        <v>0.5234116502154873</v>
      </c>
      <c r="F64" s="268">
        <v>16651</v>
      </c>
      <c r="G64" s="468">
        <f t="shared" si="2"/>
        <v>0.53790986916491679</v>
      </c>
      <c r="H64" s="267">
        <v>14304</v>
      </c>
      <c r="I64" s="481">
        <f t="shared" si="3"/>
        <v>0.46209013083508321</v>
      </c>
      <c r="J64" s="268">
        <v>17630</v>
      </c>
      <c r="K64" s="468">
        <f t="shared" si="4"/>
        <v>0.43026235509456984</v>
      </c>
      <c r="L64" s="267">
        <v>23345</v>
      </c>
      <c r="M64" s="478">
        <f t="shared" si="5"/>
        <v>0.56973764490543011</v>
      </c>
    </row>
    <row r="65" spans="1:13">
      <c r="A65" s="274">
        <v>41579</v>
      </c>
      <c r="B65" s="266">
        <v>26281</v>
      </c>
      <c r="C65" s="468">
        <f t="shared" si="0"/>
        <v>0.46983213257772138</v>
      </c>
      <c r="D65" s="267">
        <v>29656</v>
      </c>
      <c r="E65" s="481">
        <f t="shared" si="1"/>
        <v>0.53016786742227862</v>
      </c>
      <c r="F65" s="268">
        <v>13620</v>
      </c>
      <c r="G65" s="468">
        <f t="shared" si="2"/>
        <v>0.53674876847290642</v>
      </c>
      <c r="H65" s="267">
        <v>11755</v>
      </c>
      <c r="I65" s="481">
        <f t="shared" si="3"/>
        <v>0.46325123152709358</v>
      </c>
      <c r="J65" s="268">
        <v>12661</v>
      </c>
      <c r="K65" s="468">
        <f t="shared" si="4"/>
        <v>0.41427262613703292</v>
      </c>
      <c r="L65" s="267">
        <v>17901</v>
      </c>
      <c r="M65" s="478">
        <f t="shared" si="5"/>
        <v>0.58572737386296714</v>
      </c>
    </row>
    <row r="66" spans="1:13" ht="15.75" thickBot="1">
      <c r="A66" s="275">
        <v>41609</v>
      </c>
      <c r="B66" s="276">
        <v>27236</v>
      </c>
      <c r="C66" s="480">
        <f t="shared" si="0"/>
        <v>0.47749785234663999</v>
      </c>
      <c r="D66" s="277">
        <v>29803</v>
      </c>
      <c r="E66" s="482">
        <f t="shared" si="1"/>
        <v>0.52250214765336001</v>
      </c>
      <c r="F66" s="278">
        <v>14298</v>
      </c>
      <c r="G66" s="480">
        <f t="shared" si="2"/>
        <v>0.54601695562514319</v>
      </c>
      <c r="H66" s="277">
        <v>11888</v>
      </c>
      <c r="I66" s="482">
        <f t="shared" si="3"/>
        <v>0.45398304437485681</v>
      </c>
      <c r="J66" s="278">
        <v>12938</v>
      </c>
      <c r="K66" s="480">
        <f t="shared" si="4"/>
        <v>0.41934333776294042</v>
      </c>
      <c r="L66" s="277">
        <v>17915</v>
      </c>
      <c r="M66" s="479">
        <f t="shared" si="5"/>
        <v>0.58065666223705958</v>
      </c>
    </row>
    <row r="67" spans="1:13" ht="15.75" thickTop="1">
      <c r="A67" s="274">
        <v>41640</v>
      </c>
      <c r="B67" s="266">
        <v>23836</v>
      </c>
      <c r="C67" s="468">
        <f t="shared" si="0"/>
        <v>0.48755343737855139</v>
      </c>
      <c r="D67" s="267">
        <v>25053</v>
      </c>
      <c r="E67" s="481">
        <f t="shared" si="1"/>
        <v>0.51244656262144861</v>
      </c>
      <c r="F67" s="268">
        <v>13584</v>
      </c>
      <c r="G67" s="468">
        <f t="shared" si="2"/>
        <v>0.55158971860153494</v>
      </c>
      <c r="H67" s="267">
        <v>11043</v>
      </c>
      <c r="I67" s="481">
        <f t="shared" si="3"/>
        <v>0.44841028139846512</v>
      </c>
      <c r="J67" s="268">
        <v>10252</v>
      </c>
      <c r="K67" s="468">
        <f t="shared" si="4"/>
        <v>0.42255378781633829</v>
      </c>
      <c r="L67" s="267">
        <v>14010</v>
      </c>
      <c r="M67" s="478">
        <f t="shared" si="5"/>
        <v>0.57744621218366166</v>
      </c>
    </row>
    <row r="68" spans="1:13">
      <c r="A68" s="274">
        <v>41671</v>
      </c>
      <c r="B68" s="266">
        <v>22353</v>
      </c>
      <c r="C68" s="468">
        <f t="shared" si="0"/>
        <v>0.48322452332569499</v>
      </c>
      <c r="D68" s="267">
        <v>23905</v>
      </c>
      <c r="E68" s="481">
        <f t="shared" si="1"/>
        <v>0.51677547667430501</v>
      </c>
      <c r="F68" s="268">
        <v>12417</v>
      </c>
      <c r="G68" s="468">
        <f t="shared" si="2"/>
        <v>0.54427106162882444</v>
      </c>
      <c r="H68" s="267">
        <v>10397</v>
      </c>
      <c r="I68" s="481">
        <f t="shared" si="3"/>
        <v>0.45572893837117562</v>
      </c>
      <c r="J68" s="268">
        <v>9936</v>
      </c>
      <c r="K68" s="468">
        <f t="shared" si="4"/>
        <v>0.42381846101347892</v>
      </c>
      <c r="L68" s="267">
        <v>13508</v>
      </c>
      <c r="M68" s="478">
        <f t="shared" si="5"/>
        <v>0.57618153898652102</v>
      </c>
    </row>
    <row r="69" spans="1:13">
      <c r="A69" s="274">
        <v>41699</v>
      </c>
      <c r="B69" s="266">
        <v>24099</v>
      </c>
      <c r="C69" s="468">
        <f t="shared" si="0"/>
        <v>0.4798017002807255</v>
      </c>
      <c r="D69" s="267">
        <v>26128</v>
      </c>
      <c r="E69" s="481">
        <f t="shared" si="1"/>
        <v>0.52019829971927445</v>
      </c>
      <c r="F69" s="268">
        <v>13221</v>
      </c>
      <c r="G69" s="468">
        <f t="shared" si="2"/>
        <v>0.53859942151790441</v>
      </c>
      <c r="H69" s="267">
        <v>11326</v>
      </c>
      <c r="I69" s="481">
        <f t="shared" si="3"/>
        <v>0.46140057848209559</v>
      </c>
      <c r="J69" s="268">
        <v>10878</v>
      </c>
      <c r="K69" s="468">
        <f t="shared" si="4"/>
        <v>0.42359813084112152</v>
      </c>
      <c r="L69" s="267">
        <v>14802</v>
      </c>
      <c r="M69" s="478">
        <f t="shared" si="5"/>
        <v>0.57640186915887848</v>
      </c>
    </row>
    <row r="70" spans="1:13">
      <c r="A70" s="274">
        <v>41730</v>
      </c>
      <c r="B70" s="266">
        <v>24664</v>
      </c>
      <c r="C70" s="468">
        <f t="shared" si="0"/>
        <v>0.47262623359202838</v>
      </c>
      <c r="D70" s="267">
        <v>27521</v>
      </c>
      <c r="E70" s="481">
        <f t="shared" si="1"/>
        <v>0.52737376640797162</v>
      </c>
      <c r="F70" s="268">
        <v>13367</v>
      </c>
      <c r="G70" s="468">
        <f t="shared" si="2"/>
        <v>0.53510808646917529</v>
      </c>
      <c r="H70" s="267">
        <v>11613</v>
      </c>
      <c r="I70" s="481">
        <f t="shared" si="3"/>
        <v>0.46489191353082465</v>
      </c>
      <c r="J70" s="268">
        <v>11297</v>
      </c>
      <c r="K70" s="468">
        <f t="shared" si="4"/>
        <v>0.41525454879617718</v>
      </c>
      <c r="L70" s="267">
        <v>15908</v>
      </c>
      <c r="M70" s="478">
        <f t="shared" si="5"/>
        <v>0.58474545120382282</v>
      </c>
    </row>
    <row r="71" spans="1:13">
      <c r="A71" s="274">
        <v>41760</v>
      </c>
      <c r="B71" s="266">
        <v>27669</v>
      </c>
      <c r="C71" s="468">
        <f t="shared" si="0"/>
        <v>0.48230720959419887</v>
      </c>
      <c r="D71" s="267">
        <v>29699</v>
      </c>
      <c r="E71" s="481">
        <f t="shared" si="1"/>
        <v>0.51769279040580118</v>
      </c>
      <c r="F71" s="268">
        <v>14774</v>
      </c>
      <c r="G71" s="468">
        <f t="shared" si="2"/>
        <v>0.54113251776426641</v>
      </c>
      <c r="H71" s="267">
        <v>12528</v>
      </c>
      <c r="I71" s="481">
        <f t="shared" si="3"/>
        <v>0.45886748223573365</v>
      </c>
      <c r="J71" s="268">
        <v>12895</v>
      </c>
      <c r="K71" s="468">
        <f t="shared" si="4"/>
        <v>0.428889775826515</v>
      </c>
      <c r="L71" s="267">
        <v>17171</v>
      </c>
      <c r="M71" s="478">
        <f t="shared" si="5"/>
        <v>0.571110224173485</v>
      </c>
    </row>
    <row r="72" spans="1:13">
      <c r="A72" s="274">
        <v>41791</v>
      </c>
      <c r="B72" s="266">
        <v>36222</v>
      </c>
      <c r="C72" s="468">
        <f t="shared" ref="C72:C135" si="6">B72/(B72+D72)</f>
        <v>0.50768066378875376</v>
      </c>
      <c r="D72" s="267">
        <v>35126</v>
      </c>
      <c r="E72" s="481">
        <f t="shared" ref="E72:E135" si="7">D72/(D72+B72)</f>
        <v>0.49231933621124629</v>
      </c>
      <c r="F72" s="268">
        <v>19111</v>
      </c>
      <c r="G72" s="468">
        <f t="shared" ref="G72:G135" si="8">F72/(F72+H72)</f>
        <v>0.5633142722395803</v>
      </c>
      <c r="H72" s="267">
        <v>14815</v>
      </c>
      <c r="I72" s="481">
        <f t="shared" ref="I72:I135" si="9">H72/(H72+F72)</f>
        <v>0.43668572776041975</v>
      </c>
      <c r="J72" s="268">
        <v>17111</v>
      </c>
      <c r="K72" s="468">
        <f t="shared" ref="K72:K135" si="10">J72/(J72+L72)</f>
        <v>0.45724440168884611</v>
      </c>
      <c r="L72" s="267">
        <v>20311</v>
      </c>
      <c r="M72" s="478">
        <f t="shared" ref="M72:M135" si="11">L72/(L72+J72)</f>
        <v>0.54275559831115383</v>
      </c>
    </row>
    <row r="73" spans="1:13">
      <c r="A73" s="274">
        <v>41821</v>
      </c>
      <c r="B73" s="266">
        <v>36231</v>
      </c>
      <c r="C73" s="468">
        <f t="shared" si="6"/>
        <v>0.49371797667066392</v>
      </c>
      <c r="D73" s="267">
        <v>37153</v>
      </c>
      <c r="E73" s="481">
        <f t="shared" si="7"/>
        <v>0.50628202332933614</v>
      </c>
      <c r="F73" s="268">
        <v>20709</v>
      </c>
      <c r="G73" s="468">
        <f t="shared" si="8"/>
        <v>0.54942693409742116</v>
      </c>
      <c r="H73" s="267">
        <v>16983</v>
      </c>
      <c r="I73" s="481">
        <f t="shared" si="9"/>
        <v>0.45057306590257878</v>
      </c>
      <c r="J73" s="268">
        <v>15522</v>
      </c>
      <c r="K73" s="468">
        <f t="shared" si="10"/>
        <v>0.43488736971870445</v>
      </c>
      <c r="L73" s="267">
        <v>20170</v>
      </c>
      <c r="M73" s="478">
        <f t="shared" si="11"/>
        <v>0.56511263028129555</v>
      </c>
    </row>
    <row r="74" spans="1:13">
      <c r="A74" s="274">
        <v>41852</v>
      </c>
      <c r="B74" s="266">
        <v>21239</v>
      </c>
      <c r="C74" s="468">
        <f t="shared" si="6"/>
        <v>0.5169400769118434</v>
      </c>
      <c r="D74" s="267">
        <v>19847</v>
      </c>
      <c r="E74" s="481">
        <f t="shared" si="7"/>
        <v>0.48305992308815654</v>
      </c>
      <c r="F74" s="268">
        <v>12103</v>
      </c>
      <c r="G74" s="468">
        <f t="shared" si="8"/>
        <v>0.57229998108568181</v>
      </c>
      <c r="H74" s="267">
        <v>9045</v>
      </c>
      <c r="I74" s="481">
        <f t="shared" si="9"/>
        <v>0.42770001891431814</v>
      </c>
      <c r="J74" s="268">
        <v>9136</v>
      </c>
      <c r="K74" s="468">
        <f t="shared" si="10"/>
        <v>0.45822048349884642</v>
      </c>
      <c r="L74" s="267">
        <v>10802</v>
      </c>
      <c r="M74" s="478">
        <f t="shared" si="11"/>
        <v>0.54177951650115352</v>
      </c>
    </row>
    <row r="75" spans="1:13">
      <c r="A75" s="274">
        <v>41883</v>
      </c>
      <c r="B75" s="266">
        <v>33656</v>
      </c>
      <c r="C75" s="468">
        <f t="shared" si="6"/>
        <v>0.47035805126198393</v>
      </c>
      <c r="D75" s="267">
        <v>37898</v>
      </c>
      <c r="E75" s="481">
        <f t="shared" si="7"/>
        <v>0.52964194873801607</v>
      </c>
      <c r="F75" s="268">
        <v>17685</v>
      </c>
      <c r="G75" s="468">
        <f t="shared" si="8"/>
        <v>0.52080572488735755</v>
      </c>
      <c r="H75" s="267">
        <v>16272</v>
      </c>
      <c r="I75" s="481">
        <f t="shared" si="9"/>
        <v>0.47919427511264245</v>
      </c>
      <c r="J75" s="268">
        <v>15971</v>
      </c>
      <c r="K75" s="468">
        <f t="shared" si="10"/>
        <v>0.42479453147857543</v>
      </c>
      <c r="L75" s="267">
        <v>21626</v>
      </c>
      <c r="M75" s="478">
        <f t="shared" si="11"/>
        <v>0.57520546852142462</v>
      </c>
    </row>
    <row r="76" spans="1:13">
      <c r="A76" s="274">
        <v>41913</v>
      </c>
      <c r="B76" s="266">
        <v>36418</v>
      </c>
      <c r="C76" s="468">
        <f t="shared" si="6"/>
        <v>0.47519507294031682</v>
      </c>
      <c r="D76" s="267">
        <v>40220</v>
      </c>
      <c r="E76" s="481">
        <f t="shared" si="7"/>
        <v>0.52480492705968318</v>
      </c>
      <c r="F76" s="268">
        <v>18443</v>
      </c>
      <c r="G76" s="468">
        <f t="shared" si="8"/>
        <v>0.53635200372244518</v>
      </c>
      <c r="H76" s="267">
        <v>15943</v>
      </c>
      <c r="I76" s="481">
        <f t="shared" si="9"/>
        <v>0.46364799627755482</v>
      </c>
      <c r="J76" s="268">
        <v>17975</v>
      </c>
      <c r="K76" s="468">
        <f t="shared" si="10"/>
        <v>0.4254236485846824</v>
      </c>
      <c r="L76" s="267">
        <v>24277</v>
      </c>
      <c r="M76" s="478">
        <f t="shared" si="11"/>
        <v>0.5745763514153176</v>
      </c>
    </row>
    <row r="77" spans="1:13">
      <c r="A77" s="274">
        <v>41944</v>
      </c>
      <c r="B77" s="266">
        <v>28272</v>
      </c>
      <c r="C77" s="468">
        <f t="shared" si="6"/>
        <v>0.47233360064153967</v>
      </c>
      <c r="D77" s="267">
        <v>31584</v>
      </c>
      <c r="E77" s="481">
        <f t="shared" si="7"/>
        <v>0.52766639935846027</v>
      </c>
      <c r="F77" s="268">
        <v>14979</v>
      </c>
      <c r="G77" s="468">
        <f t="shared" si="8"/>
        <v>0.54038745986507453</v>
      </c>
      <c r="H77" s="267">
        <v>12740</v>
      </c>
      <c r="I77" s="481">
        <f t="shared" si="9"/>
        <v>0.45961254013492553</v>
      </c>
      <c r="J77" s="268">
        <v>13293</v>
      </c>
      <c r="K77" s="468">
        <f t="shared" si="10"/>
        <v>0.41363537355695928</v>
      </c>
      <c r="L77" s="267">
        <v>18844</v>
      </c>
      <c r="M77" s="478">
        <f t="shared" si="11"/>
        <v>0.58636462644304077</v>
      </c>
    </row>
    <row r="78" spans="1:13" ht="15.75" thickBot="1">
      <c r="A78" s="275">
        <v>41974</v>
      </c>
      <c r="B78" s="276">
        <v>30199</v>
      </c>
      <c r="C78" s="480">
        <f t="shared" si="6"/>
        <v>0.47456588355464763</v>
      </c>
      <c r="D78" s="277">
        <v>33436</v>
      </c>
      <c r="E78" s="482">
        <f t="shared" si="7"/>
        <v>0.52543411644535243</v>
      </c>
      <c r="F78" s="278">
        <v>15548</v>
      </c>
      <c r="G78" s="480">
        <f t="shared" si="8"/>
        <v>0.54936046922478976</v>
      </c>
      <c r="H78" s="277">
        <v>12754</v>
      </c>
      <c r="I78" s="482">
        <f t="shared" si="9"/>
        <v>0.45063953077521024</v>
      </c>
      <c r="J78" s="278">
        <v>14651</v>
      </c>
      <c r="K78" s="480">
        <f t="shared" si="10"/>
        <v>0.41465485523448337</v>
      </c>
      <c r="L78" s="277">
        <v>20682</v>
      </c>
      <c r="M78" s="479">
        <f t="shared" si="11"/>
        <v>0.58534514476551669</v>
      </c>
    </row>
    <row r="79" spans="1:13" ht="15.75" thickTop="1">
      <c r="A79" s="274">
        <v>42005</v>
      </c>
      <c r="B79" s="266">
        <v>26903</v>
      </c>
      <c r="C79" s="468">
        <f t="shared" si="6"/>
        <v>0.49183714510320115</v>
      </c>
      <c r="D79" s="267">
        <v>27796</v>
      </c>
      <c r="E79" s="481">
        <f t="shared" si="7"/>
        <v>0.5081628548967988</v>
      </c>
      <c r="F79" s="268">
        <v>15244</v>
      </c>
      <c r="G79" s="468">
        <f t="shared" si="8"/>
        <v>0.54913544668587899</v>
      </c>
      <c r="H79" s="267">
        <v>12516</v>
      </c>
      <c r="I79" s="481">
        <f t="shared" si="9"/>
        <v>0.45086455331412106</v>
      </c>
      <c r="J79" s="268">
        <v>11659</v>
      </c>
      <c r="K79" s="468">
        <f t="shared" si="10"/>
        <v>0.43279260551616616</v>
      </c>
      <c r="L79" s="267">
        <v>15280</v>
      </c>
      <c r="M79" s="478">
        <f t="shared" si="11"/>
        <v>0.56720739448383384</v>
      </c>
    </row>
    <row r="80" spans="1:13">
      <c r="A80" s="274">
        <v>42036</v>
      </c>
      <c r="B80" s="266">
        <v>26157</v>
      </c>
      <c r="C80" s="468">
        <f t="shared" si="6"/>
        <v>0.48744898529658409</v>
      </c>
      <c r="D80" s="267">
        <v>27504</v>
      </c>
      <c r="E80" s="481">
        <f t="shared" si="7"/>
        <v>0.51255101470341591</v>
      </c>
      <c r="F80" s="268">
        <v>14854</v>
      </c>
      <c r="G80" s="468">
        <f t="shared" si="8"/>
        <v>0.54654499963205538</v>
      </c>
      <c r="H80" s="267">
        <v>12324</v>
      </c>
      <c r="I80" s="481">
        <f t="shared" si="9"/>
        <v>0.45345500036794467</v>
      </c>
      <c r="J80" s="268">
        <v>11303</v>
      </c>
      <c r="K80" s="468">
        <f t="shared" si="10"/>
        <v>0.42680209946003095</v>
      </c>
      <c r="L80" s="267">
        <v>15180</v>
      </c>
      <c r="M80" s="478">
        <f t="shared" si="11"/>
        <v>0.573197900539969</v>
      </c>
    </row>
    <row r="81" spans="1:13">
      <c r="A81" s="274">
        <v>42064</v>
      </c>
      <c r="B81" s="266">
        <v>29564</v>
      </c>
      <c r="C81" s="468">
        <f t="shared" si="6"/>
        <v>0.48406058125255835</v>
      </c>
      <c r="D81" s="267">
        <v>31511</v>
      </c>
      <c r="E81" s="481">
        <f t="shared" si="7"/>
        <v>0.51593941874744165</v>
      </c>
      <c r="F81" s="268">
        <v>16367</v>
      </c>
      <c r="G81" s="468">
        <f t="shared" si="8"/>
        <v>0.53401416033149529</v>
      </c>
      <c r="H81" s="267">
        <v>14282</v>
      </c>
      <c r="I81" s="481">
        <f t="shared" si="9"/>
        <v>0.46598583966850471</v>
      </c>
      <c r="J81" s="268">
        <v>13197</v>
      </c>
      <c r="K81" s="468">
        <f t="shared" si="10"/>
        <v>0.43374087951094459</v>
      </c>
      <c r="L81" s="267">
        <v>17229</v>
      </c>
      <c r="M81" s="478">
        <f t="shared" si="11"/>
        <v>0.56625912048905547</v>
      </c>
    </row>
    <row r="82" spans="1:13">
      <c r="A82" s="274">
        <v>42095</v>
      </c>
      <c r="B82" s="266">
        <v>28101</v>
      </c>
      <c r="C82" s="468">
        <f t="shared" si="6"/>
        <v>0.48583184938019741</v>
      </c>
      <c r="D82" s="267">
        <v>29740</v>
      </c>
      <c r="E82" s="481">
        <f t="shared" si="7"/>
        <v>0.51416815061980259</v>
      </c>
      <c r="F82" s="268">
        <v>15352</v>
      </c>
      <c r="G82" s="468">
        <f t="shared" si="8"/>
        <v>0.54174606535394165</v>
      </c>
      <c r="H82" s="267">
        <v>12986</v>
      </c>
      <c r="I82" s="481">
        <f t="shared" si="9"/>
        <v>0.45825393464605829</v>
      </c>
      <c r="J82" s="268">
        <v>12749</v>
      </c>
      <c r="K82" s="468">
        <f t="shared" si="10"/>
        <v>0.43212554655458768</v>
      </c>
      <c r="L82" s="267">
        <v>16754</v>
      </c>
      <c r="M82" s="478">
        <f t="shared" si="11"/>
        <v>0.56787445344541232</v>
      </c>
    </row>
    <row r="83" spans="1:13">
      <c r="A83" s="274">
        <v>42125</v>
      </c>
      <c r="B83" s="266">
        <v>32643</v>
      </c>
      <c r="C83" s="468">
        <f t="shared" si="6"/>
        <v>0.49214509709323362</v>
      </c>
      <c r="D83" s="267">
        <v>33685</v>
      </c>
      <c r="E83" s="481">
        <f t="shared" si="7"/>
        <v>0.50785490290676638</v>
      </c>
      <c r="F83" s="268">
        <v>17446</v>
      </c>
      <c r="G83" s="468">
        <f t="shared" si="8"/>
        <v>0.54682798395185561</v>
      </c>
      <c r="H83" s="267">
        <v>14458</v>
      </c>
      <c r="I83" s="481">
        <f t="shared" si="9"/>
        <v>0.45317201604814444</v>
      </c>
      <c r="J83" s="268">
        <v>15197</v>
      </c>
      <c r="K83" s="468">
        <f t="shared" si="10"/>
        <v>0.44146525679758308</v>
      </c>
      <c r="L83" s="267">
        <v>19227</v>
      </c>
      <c r="M83" s="478">
        <f t="shared" si="11"/>
        <v>0.55853474320241692</v>
      </c>
    </row>
    <row r="84" spans="1:13">
      <c r="A84" s="274">
        <v>42156</v>
      </c>
      <c r="B84" s="266">
        <v>41748</v>
      </c>
      <c r="C84" s="468">
        <f t="shared" si="6"/>
        <v>0.50465391775258084</v>
      </c>
      <c r="D84" s="267">
        <v>40978</v>
      </c>
      <c r="E84" s="481">
        <f t="shared" si="7"/>
        <v>0.49534608224741922</v>
      </c>
      <c r="F84" s="268">
        <v>21995</v>
      </c>
      <c r="G84" s="468">
        <f t="shared" si="8"/>
        <v>0.55639877564443097</v>
      </c>
      <c r="H84" s="267">
        <v>17536</v>
      </c>
      <c r="I84" s="481">
        <f t="shared" si="9"/>
        <v>0.44360122435556903</v>
      </c>
      <c r="J84" s="268">
        <v>19753</v>
      </c>
      <c r="K84" s="468">
        <f t="shared" si="10"/>
        <v>0.4572982984141683</v>
      </c>
      <c r="L84" s="267">
        <v>23442</v>
      </c>
      <c r="M84" s="478">
        <f t="shared" si="11"/>
        <v>0.54270170158583164</v>
      </c>
    </row>
    <row r="85" spans="1:13">
      <c r="A85" s="274">
        <v>42186</v>
      </c>
      <c r="B85" s="266">
        <v>42375</v>
      </c>
      <c r="C85" s="468">
        <f t="shared" si="6"/>
        <v>0.51348076340502879</v>
      </c>
      <c r="D85" s="267">
        <v>40150</v>
      </c>
      <c r="E85" s="481">
        <f t="shared" si="7"/>
        <v>0.48651923659497121</v>
      </c>
      <c r="F85" s="268">
        <v>23355</v>
      </c>
      <c r="G85" s="468">
        <f t="shared" si="8"/>
        <v>0.5641576887772356</v>
      </c>
      <c r="H85" s="267">
        <v>18043</v>
      </c>
      <c r="I85" s="481">
        <f t="shared" si="9"/>
        <v>0.4358423112227644</v>
      </c>
      <c r="J85" s="268">
        <v>19020</v>
      </c>
      <c r="K85" s="468">
        <f t="shared" si="10"/>
        <v>0.46246991027791962</v>
      </c>
      <c r="L85" s="267">
        <v>22107</v>
      </c>
      <c r="M85" s="478">
        <f t="shared" si="11"/>
        <v>0.53753008972208038</v>
      </c>
    </row>
    <row r="86" spans="1:13">
      <c r="A86" s="274">
        <v>42217</v>
      </c>
      <c r="B86" s="266">
        <v>25207</v>
      </c>
      <c r="C86" s="468">
        <f t="shared" si="6"/>
        <v>0.53199527246633738</v>
      </c>
      <c r="D86" s="267">
        <v>22175</v>
      </c>
      <c r="E86" s="481">
        <f t="shared" si="7"/>
        <v>0.46800472753366257</v>
      </c>
      <c r="F86" s="268">
        <v>14246</v>
      </c>
      <c r="G86" s="468">
        <f t="shared" si="8"/>
        <v>0.57811865919974026</v>
      </c>
      <c r="H86" s="267">
        <v>10396</v>
      </c>
      <c r="I86" s="481">
        <f t="shared" si="9"/>
        <v>0.42188134080025974</v>
      </c>
      <c r="J86" s="268">
        <v>10961</v>
      </c>
      <c r="K86" s="468">
        <f t="shared" si="10"/>
        <v>0.482014072119613</v>
      </c>
      <c r="L86" s="267">
        <v>11779</v>
      </c>
      <c r="M86" s="478">
        <f t="shared" si="11"/>
        <v>0.517985927880387</v>
      </c>
    </row>
    <row r="87" spans="1:13">
      <c r="A87" s="274">
        <v>42248</v>
      </c>
      <c r="B87" s="266">
        <v>39363</v>
      </c>
      <c r="C87" s="468">
        <f t="shared" si="6"/>
        <v>0.47976160005850305</v>
      </c>
      <c r="D87" s="267">
        <v>42684</v>
      </c>
      <c r="E87" s="481">
        <f t="shared" si="7"/>
        <v>0.5202383999414969</v>
      </c>
      <c r="F87" s="268">
        <v>20900</v>
      </c>
      <c r="G87" s="468">
        <f t="shared" si="8"/>
        <v>0.53526609639911904</v>
      </c>
      <c r="H87" s="267">
        <v>18146</v>
      </c>
      <c r="I87" s="481">
        <f t="shared" si="9"/>
        <v>0.46473390360088102</v>
      </c>
      <c r="J87" s="268">
        <v>18463</v>
      </c>
      <c r="K87" s="468">
        <f t="shared" si="10"/>
        <v>0.42936210785795681</v>
      </c>
      <c r="L87" s="267">
        <v>24538</v>
      </c>
      <c r="M87" s="478">
        <f t="shared" si="11"/>
        <v>0.57063789214204319</v>
      </c>
    </row>
    <row r="88" spans="1:13">
      <c r="A88" s="274">
        <v>42278</v>
      </c>
      <c r="B88" s="266">
        <v>41346</v>
      </c>
      <c r="C88" s="468">
        <f t="shared" si="6"/>
        <v>0.48312689880813275</v>
      </c>
      <c r="D88" s="267">
        <v>44234</v>
      </c>
      <c r="E88" s="481">
        <f t="shared" si="7"/>
        <v>0.51687310119186725</v>
      </c>
      <c r="F88" s="268">
        <v>21313</v>
      </c>
      <c r="G88" s="468">
        <f t="shared" si="8"/>
        <v>0.54503375613747951</v>
      </c>
      <c r="H88" s="267">
        <v>17791</v>
      </c>
      <c r="I88" s="481">
        <f t="shared" si="9"/>
        <v>0.45496624386252044</v>
      </c>
      <c r="J88" s="268">
        <v>20033</v>
      </c>
      <c r="K88" s="468">
        <f t="shared" si="10"/>
        <v>0.43103967639211638</v>
      </c>
      <c r="L88" s="267">
        <v>26443</v>
      </c>
      <c r="M88" s="478">
        <f t="shared" si="11"/>
        <v>0.56896032360788362</v>
      </c>
    </row>
    <row r="89" spans="1:13">
      <c r="A89" s="274">
        <v>42309</v>
      </c>
      <c r="B89" s="266">
        <v>36776</v>
      </c>
      <c r="C89" s="468">
        <f t="shared" si="6"/>
        <v>0.48558790519574835</v>
      </c>
      <c r="D89" s="267">
        <v>38959</v>
      </c>
      <c r="E89" s="481">
        <f t="shared" si="7"/>
        <v>0.51441209480425165</v>
      </c>
      <c r="F89" s="268">
        <v>20050</v>
      </c>
      <c r="G89" s="468">
        <f t="shared" si="8"/>
        <v>0.53738943982846421</v>
      </c>
      <c r="H89" s="267">
        <v>17260</v>
      </c>
      <c r="I89" s="481">
        <f t="shared" si="9"/>
        <v>0.46261056017153579</v>
      </c>
      <c r="J89" s="268">
        <v>16726</v>
      </c>
      <c r="K89" s="468">
        <f t="shared" si="10"/>
        <v>0.43528952504879637</v>
      </c>
      <c r="L89" s="267">
        <v>21699</v>
      </c>
      <c r="M89" s="478">
        <f t="shared" si="11"/>
        <v>0.56471047495120363</v>
      </c>
    </row>
    <row r="90" spans="1:13" ht="15.75" thickBot="1">
      <c r="A90" s="275">
        <v>42339</v>
      </c>
      <c r="B90" s="276">
        <v>36626</v>
      </c>
      <c r="C90" s="480">
        <f t="shared" si="6"/>
        <v>0.4819083708323465</v>
      </c>
      <c r="D90" s="277">
        <v>39376</v>
      </c>
      <c r="E90" s="482">
        <f t="shared" si="7"/>
        <v>0.5180916291676535</v>
      </c>
      <c r="F90" s="278">
        <v>19807</v>
      </c>
      <c r="G90" s="480">
        <f t="shared" si="8"/>
        <v>0.54299969844011298</v>
      </c>
      <c r="H90" s="277">
        <v>16670</v>
      </c>
      <c r="I90" s="482">
        <f t="shared" si="9"/>
        <v>0.45700030155988708</v>
      </c>
      <c r="J90" s="278">
        <v>16819</v>
      </c>
      <c r="K90" s="480">
        <f t="shared" si="10"/>
        <v>0.425528146742568</v>
      </c>
      <c r="L90" s="277">
        <v>22706</v>
      </c>
      <c r="M90" s="479">
        <f t="shared" si="11"/>
        <v>0.574471853257432</v>
      </c>
    </row>
    <row r="91" spans="1:13" ht="15.75" thickTop="1">
      <c r="A91" s="274">
        <v>42370</v>
      </c>
      <c r="B91" s="266">
        <v>28864</v>
      </c>
      <c r="C91" s="468">
        <f t="shared" si="6"/>
        <v>0.49172061328790462</v>
      </c>
      <c r="D91" s="267">
        <v>29836</v>
      </c>
      <c r="E91" s="481">
        <f t="shared" si="7"/>
        <v>0.50827938671209538</v>
      </c>
      <c r="F91" s="268">
        <v>16619</v>
      </c>
      <c r="G91" s="468">
        <f t="shared" si="8"/>
        <v>0.53935027423490089</v>
      </c>
      <c r="H91" s="267">
        <v>14194</v>
      </c>
      <c r="I91" s="481">
        <f t="shared" si="9"/>
        <v>0.46064972576509916</v>
      </c>
      <c r="J91" s="268">
        <v>12245</v>
      </c>
      <c r="K91" s="468">
        <f t="shared" si="10"/>
        <v>0.43909348441926344</v>
      </c>
      <c r="L91" s="267">
        <v>15642</v>
      </c>
      <c r="M91" s="478">
        <f t="shared" si="11"/>
        <v>0.56090651558073656</v>
      </c>
    </row>
    <row r="92" spans="1:13">
      <c r="A92" s="274">
        <v>42401</v>
      </c>
      <c r="B92" s="266">
        <v>30480</v>
      </c>
      <c r="C92" s="468">
        <f t="shared" si="6"/>
        <v>0.48825027632274498</v>
      </c>
      <c r="D92" s="267">
        <v>31947</v>
      </c>
      <c r="E92" s="481">
        <f t="shared" si="7"/>
        <v>0.51174972367725502</v>
      </c>
      <c r="F92" s="268">
        <v>17453</v>
      </c>
      <c r="G92" s="468">
        <f t="shared" si="8"/>
        <v>0.5452528976225437</v>
      </c>
      <c r="H92" s="267">
        <v>14556</v>
      </c>
      <c r="I92" s="481">
        <f t="shared" si="9"/>
        <v>0.45474710237745636</v>
      </c>
      <c r="J92" s="268">
        <v>13027</v>
      </c>
      <c r="K92" s="468">
        <f t="shared" si="10"/>
        <v>0.4282661581958051</v>
      </c>
      <c r="L92" s="267">
        <v>17391</v>
      </c>
      <c r="M92" s="478">
        <f t="shared" si="11"/>
        <v>0.57173384180419484</v>
      </c>
    </row>
    <row r="93" spans="1:13">
      <c r="A93" s="274">
        <v>42430</v>
      </c>
      <c r="B93" s="266">
        <v>32394</v>
      </c>
      <c r="C93" s="468">
        <f t="shared" si="6"/>
        <v>0.48354305673727105</v>
      </c>
      <c r="D93" s="267">
        <v>34599</v>
      </c>
      <c r="E93" s="481">
        <f t="shared" si="7"/>
        <v>0.51645694326272895</v>
      </c>
      <c r="F93" s="268">
        <v>17839</v>
      </c>
      <c r="G93" s="468">
        <f t="shared" si="8"/>
        <v>0.53331938174534366</v>
      </c>
      <c r="H93" s="267">
        <v>15610</v>
      </c>
      <c r="I93" s="481">
        <f t="shared" si="9"/>
        <v>0.46668061825465634</v>
      </c>
      <c r="J93" s="268">
        <v>14555</v>
      </c>
      <c r="K93" s="468">
        <f t="shared" si="10"/>
        <v>0.43390770331504891</v>
      </c>
      <c r="L93" s="267">
        <v>18989</v>
      </c>
      <c r="M93" s="478">
        <f t="shared" si="11"/>
        <v>0.56609229668495109</v>
      </c>
    </row>
    <row r="94" spans="1:13">
      <c r="A94" s="274">
        <v>42461</v>
      </c>
      <c r="B94" s="266">
        <v>33211</v>
      </c>
      <c r="C94" s="468">
        <f t="shared" si="6"/>
        <v>0.48921721709925464</v>
      </c>
      <c r="D94" s="267">
        <v>34675</v>
      </c>
      <c r="E94" s="481">
        <f t="shared" si="7"/>
        <v>0.51078278290074541</v>
      </c>
      <c r="F94" s="268">
        <v>18191</v>
      </c>
      <c r="G94" s="468">
        <f t="shared" si="8"/>
        <v>0.54395670115423722</v>
      </c>
      <c r="H94" s="267">
        <v>15251</v>
      </c>
      <c r="I94" s="481">
        <f t="shared" si="9"/>
        <v>0.45604329884576283</v>
      </c>
      <c r="J94" s="268">
        <v>15020</v>
      </c>
      <c r="K94" s="468">
        <f t="shared" si="10"/>
        <v>0.43607014284055279</v>
      </c>
      <c r="L94" s="267">
        <v>19424</v>
      </c>
      <c r="M94" s="478">
        <f t="shared" si="11"/>
        <v>0.56392985715944721</v>
      </c>
    </row>
    <row r="95" spans="1:13">
      <c r="A95" s="274">
        <v>42491</v>
      </c>
      <c r="B95" s="266">
        <v>37327</v>
      </c>
      <c r="C95" s="468">
        <f t="shared" si="6"/>
        <v>0.49324752893916168</v>
      </c>
      <c r="D95" s="267">
        <v>38349</v>
      </c>
      <c r="E95" s="481">
        <f t="shared" si="7"/>
        <v>0.50675247106083832</v>
      </c>
      <c r="F95" s="268">
        <v>20212</v>
      </c>
      <c r="G95" s="468">
        <f t="shared" si="8"/>
        <v>0.54202198980960048</v>
      </c>
      <c r="H95" s="267">
        <v>17078</v>
      </c>
      <c r="I95" s="481">
        <f t="shared" si="9"/>
        <v>0.45797801019039958</v>
      </c>
      <c r="J95" s="268">
        <v>17115</v>
      </c>
      <c r="K95" s="468">
        <f t="shared" si="10"/>
        <v>0.44586568019590478</v>
      </c>
      <c r="L95" s="267">
        <v>21271</v>
      </c>
      <c r="M95" s="478">
        <f t="shared" si="11"/>
        <v>0.55413431980409522</v>
      </c>
    </row>
    <row r="96" spans="1:13">
      <c r="A96" s="274">
        <v>42522</v>
      </c>
      <c r="B96" s="266">
        <v>48818</v>
      </c>
      <c r="C96" s="468">
        <f t="shared" si="6"/>
        <v>0.50947078406612334</v>
      </c>
      <c r="D96" s="267">
        <v>47003</v>
      </c>
      <c r="E96" s="481">
        <f t="shared" si="7"/>
        <v>0.49052921593387672</v>
      </c>
      <c r="F96" s="268">
        <v>25577</v>
      </c>
      <c r="G96" s="468">
        <f t="shared" si="8"/>
        <v>0.55906010928961747</v>
      </c>
      <c r="H96" s="267">
        <v>20173</v>
      </c>
      <c r="I96" s="481">
        <f t="shared" si="9"/>
        <v>0.44093989071038253</v>
      </c>
      <c r="J96" s="268">
        <v>23241</v>
      </c>
      <c r="K96" s="468">
        <f t="shared" si="10"/>
        <v>0.46416089153402168</v>
      </c>
      <c r="L96" s="267">
        <v>26830</v>
      </c>
      <c r="M96" s="478">
        <f t="shared" si="11"/>
        <v>0.53583910846597826</v>
      </c>
    </row>
    <row r="97" spans="1:13">
      <c r="A97" s="274">
        <v>42552</v>
      </c>
      <c r="B97" s="266">
        <v>42091</v>
      </c>
      <c r="C97" s="468">
        <f t="shared" si="6"/>
        <v>0.50597441938741161</v>
      </c>
      <c r="D97" s="267">
        <v>41097</v>
      </c>
      <c r="E97" s="481">
        <f t="shared" si="7"/>
        <v>0.49402558061258833</v>
      </c>
      <c r="F97" s="268">
        <v>23444</v>
      </c>
      <c r="G97" s="468">
        <f t="shared" si="8"/>
        <v>0.5602313188520085</v>
      </c>
      <c r="H97" s="267">
        <v>18403</v>
      </c>
      <c r="I97" s="481">
        <f t="shared" si="9"/>
        <v>0.4397686811479915</v>
      </c>
      <c r="J97" s="268">
        <v>18647</v>
      </c>
      <c r="K97" s="468">
        <f t="shared" si="10"/>
        <v>0.45105343363730921</v>
      </c>
      <c r="L97" s="267">
        <v>22694</v>
      </c>
      <c r="M97" s="478">
        <f t="shared" si="11"/>
        <v>0.54894656636269079</v>
      </c>
    </row>
    <row r="98" spans="1:13">
      <c r="A98" s="274">
        <v>42583</v>
      </c>
      <c r="B98" s="266">
        <v>29297</v>
      </c>
      <c r="C98" s="468">
        <f t="shared" si="6"/>
        <v>0.52612958839163848</v>
      </c>
      <c r="D98" s="267">
        <v>26387</v>
      </c>
      <c r="E98" s="481">
        <f t="shared" si="7"/>
        <v>0.47387041160836146</v>
      </c>
      <c r="F98" s="268">
        <v>16970</v>
      </c>
      <c r="G98" s="468">
        <f t="shared" si="8"/>
        <v>0.5858795097531504</v>
      </c>
      <c r="H98" s="267">
        <v>11995</v>
      </c>
      <c r="I98" s="481">
        <f t="shared" si="9"/>
        <v>0.41412049024684966</v>
      </c>
      <c r="J98" s="268">
        <v>12327</v>
      </c>
      <c r="K98" s="468">
        <f t="shared" si="10"/>
        <v>0.46135708671731729</v>
      </c>
      <c r="L98" s="267">
        <v>14392</v>
      </c>
      <c r="M98" s="478">
        <f t="shared" si="11"/>
        <v>0.53864291328268277</v>
      </c>
    </row>
    <row r="99" spans="1:13">
      <c r="A99" s="274">
        <v>42614</v>
      </c>
      <c r="B99" s="266">
        <v>42560</v>
      </c>
      <c r="C99" s="468">
        <f t="shared" si="6"/>
        <v>0.47985748593462846</v>
      </c>
      <c r="D99" s="267">
        <v>46133</v>
      </c>
      <c r="E99" s="481">
        <f t="shared" si="7"/>
        <v>0.5201425140653716</v>
      </c>
      <c r="F99" s="268">
        <v>22688</v>
      </c>
      <c r="G99" s="468">
        <f t="shared" si="8"/>
        <v>0.5376048528505758</v>
      </c>
      <c r="H99" s="267">
        <v>19514</v>
      </c>
      <c r="I99" s="481">
        <f t="shared" si="9"/>
        <v>0.4623951471494242</v>
      </c>
      <c r="J99" s="268">
        <v>19872</v>
      </c>
      <c r="K99" s="468">
        <f t="shared" si="10"/>
        <v>0.4274375685616571</v>
      </c>
      <c r="L99" s="267">
        <v>26619</v>
      </c>
      <c r="M99" s="478">
        <f t="shared" si="11"/>
        <v>0.57256243143834296</v>
      </c>
    </row>
    <row r="100" spans="1:13">
      <c r="A100" s="274">
        <v>42644</v>
      </c>
      <c r="B100" s="266">
        <v>42901</v>
      </c>
      <c r="C100" s="468">
        <f t="shared" si="6"/>
        <v>0.48382221921485041</v>
      </c>
      <c r="D100" s="267">
        <v>45770</v>
      </c>
      <c r="E100" s="481">
        <f t="shared" si="7"/>
        <v>0.51617778078514964</v>
      </c>
      <c r="F100" s="268">
        <v>21693</v>
      </c>
      <c r="G100" s="468">
        <f t="shared" si="8"/>
        <v>0.54778919724249386</v>
      </c>
      <c r="H100" s="267">
        <v>17908</v>
      </c>
      <c r="I100" s="481">
        <f t="shared" si="9"/>
        <v>0.45221080275750614</v>
      </c>
      <c r="J100" s="268">
        <v>21208</v>
      </c>
      <c r="K100" s="468">
        <f t="shared" si="10"/>
        <v>0.43219889953128182</v>
      </c>
      <c r="L100" s="267">
        <v>27862</v>
      </c>
      <c r="M100" s="478">
        <f t="shared" si="11"/>
        <v>0.56780110046871812</v>
      </c>
    </row>
    <row r="101" spans="1:13">
      <c r="A101" s="274">
        <v>42675</v>
      </c>
      <c r="B101" s="266">
        <v>41716</v>
      </c>
      <c r="C101" s="468">
        <f t="shared" si="6"/>
        <v>0.49317270975445399</v>
      </c>
      <c r="D101" s="267">
        <v>42871</v>
      </c>
      <c r="E101" s="481">
        <f t="shared" si="7"/>
        <v>0.50682729024554596</v>
      </c>
      <c r="F101" s="268">
        <v>21702</v>
      </c>
      <c r="G101" s="468">
        <f t="shared" si="8"/>
        <v>0.55674704976911238</v>
      </c>
      <c r="H101" s="267">
        <v>17278</v>
      </c>
      <c r="I101" s="481">
        <f t="shared" si="9"/>
        <v>0.44325295023088762</v>
      </c>
      <c r="J101" s="268">
        <v>20014</v>
      </c>
      <c r="K101" s="468">
        <f t="shared" si="10"/>
        <v>0.43883614357445128</v>
      </c>
      <c r="L101" s="267">
        <v>25593</v>
      </c>
      <c r="M101" s="478">
        <f t="shared" si="11"/>
        <v>0.56116385642554867</v>
      </c>
    </row>
    <row r="102" spans="1:13" ht="15.75" thickBot="1">
      <c r="A102" s="275">
        <v>42705</v>
      </c>
      <c r="B102" s="276">
        <v>38371</v>
      </c>
      <c r="C102" s="480">
        <f t="shared" si="6"/>
        <v>0.47960752452971689</v>
      </c>
      <c r="D102" s="277">
        <v>41634</v>
      </c>
      <c r="E102" s="482">
        <f t="shared" si="7"/>
        <v>0.52039247547028311</v>
      </c>
      <c r="F102" s="278">
        <v>20455</v>
      </c>
      <c r="G102" s="480">
        <f t="shared" si="8"/>
        <v>0.54962919174548586</v>
      </c>
      <c r="H102" s="277">
        <v>16761</v>
      </c>
      <c r="I102" s="482">
        <f t="shared" si="9"/>
        <v>0.4503708082545142</v>
      </c>
      <c r="J102" s="278">
        <v>17916</v>
      </c>
      <c r="K102" s="480">
        <f t="shared" si="10"/>
        <v>0.41870574212998668</v>
      </c>
      <c r="L102" s="277">
        <v>24873</v>
      </c>
      <c r="M102" s="479">
        <f t="shared" si="11"/>
        <v>0.58129425787001332</v>
      </c>
    </row>
    <row r="103" spans="1:13" ht="15.75" thickTop="1">
      <c r="A103" s="274">
        <v>42736</v>
      </c>
      <c r="B103" s="266">
        <v>34463</v>
      </c>
      <c r="C103" s="468">
        <f t="shared" si="6"/>
        <v>0.49869765288108125</v>
      </c>
      <c r="D103" s="267">
        <v>34643</v>
      </c>
      <c r="E103" s="481">
        <f t="shared" si="7"/>
        <v>0.50130234711891875</v>
      </c>
      <c r="F103" s="268">
        <v>19736</v>
      </c>
      <c r="G103" s="468">
        <f t="shared" si="8"/>
        <v>0.55224131176898539</v>
      </c>
      <c r="H103" s="267">
        <v>16002</v>
      </c>
      <c r="I103" s="481">
        <f t="shared" si="9"/>
        <v>0.44775868823101461</v>
      </c>
      <c r="J103" s="268">
        <v>14727</v>
      </c>
      <c r="K103" s="468">
        <f t="shared" si="10"/>
        <v>0.44135099496523617</v>
      </c>
      <c r="L103" s="267">
        <v>18641</v>
      </c>
      <c r="M103" s="478">
        <f t="shared" si="11"/>
        <v>0.55864900503476389</v>
      </c>
    </row>
    <row r="104" spans="1:13">
      <c r="A104" s="274">
        <v>42767</v>
      </c>
      <c r="B104" s="266">
        <v>32421</v>
      </c>
      <c r="C104" s="468">
        <f t="shared" si="6"/>
        <v>0.49643989158895679</v>
      </c>
      <c r="D104" s="267">
        <v>32886</v>
      </c>
      <c r="E104" s="481">
        <f t="shared" si="7"/>
        <v>0.50356010841104326</v>
      </c>
      <c r="F104" s="268">
        <v>17924</v>
      </c>
      <c r="G104" s="468">
        <f t="shared" si="8"/>
        <v>0.55464785245698722</v>
      </c>
      <c r="H104" s="267">
        <v>14392</v>
      </c>
      <c r="I104" s="481">
        <f t="shared" si="9"/>
        <v>0.44535214754301272</v>
      </c>
      <c r="J104" s="268">
        <v>14497</v>
      </c>
      <c r="K104" s="468">
        <f t="shared" si="10"/>
        <v>0.43942287290473159</v>
      </c>
      <c r="L104" s="267">
        <v>18494</v>
      </c>
      <c r="M104" s="478">
        <f t="shared" si="11"/>
        <v>0.56057712709526841</v>
      </c>
    </row>
    <row r="105" spans="1:13">
      <c r="A105" s="274">
        <v>42795</v>
      </c>
      <c r="B105" s="266">
        <v>38127</v>
      </c>
      <c r="C105" s="468">
        <f t="shared" si="6"/>
        <v>0.49219627435033497</v>
      </c>
      <c r="D105" s="267">
        <v>39336</v>
      </c>
      <c r="E105" s="481">
        <f t="shared" si="7"/>
        <v>0.50780372564966503</v>
      </c>
      <c r="F105" s="268">
        <v>20814</v>
      </c>
      <c r="G105" s="468">
        <f t="shared" si="8"/>
        <v>0.55056209496098396</v>
      </c>
      <c r="H105" s="267">
        <v>16991</v>
      </c>
      <c r="I105" s="481">
        <f t="shared" si="9"/>
        <v>0.44943790503901598</v>
      </c>
      <c r="J105" s="268">
        <v>17313</v>
      </c>
      <c r="K105" s="468">
        <f t="shared" si="10"/>
        <v>0.43655756719955618</v>
      </c>
      <c r="L105" s="267">
        <v>22345</v>
      </c>
      <c r="M105" s="478">
        <f t="shared" si="11"/>
        <v>0.56344243280044382</v>
      </c>
    </row>
    <row r="106" spans="1:13">
      <c r="A106" s="274">
        <v>42826</v>
      </c>
      <c r="B106" s="266">
        <v>34380</v>
      </c>
      <c r="C106" s="468">
        <f t="shared" si="6"/>
        <v>0.48756275349575973</v>
      </c>
      <c r="D106" s="267">
        <v>36134</v>
      </c>
      <c r="E106" s="481">
        <f t="shared" si="7"/>
        <v>0.51243724650424027</v>
      </c>
      <c r="F106" s="268">
        <v>19100</v>
      </c>
      <c r="G106" s="468">
        <f t="shared" si="8"/>
        <v>0.5438651442239244</v>
      </c>
      <c r="H106" s="267">
        <v>16019</v>
      </c>
      <c r="I106" s="481">
        <f t="shared" si="9"/>
        <v>0.45613485577607565</v>
      </c>
      <c r="J106" s="268">
        <v>15280</v>
      </c>
      <c r="K106" s="468">
        <f t="shared" si="10"/>
        <v>0.43169939256957196</v>
      </c>
      <c r="L106" s="267">
        <v>20115</v>
      </c>
      <c r="M106" s="478">
        <f t="shared" si="11"/>
        <v>0.56830060743042798</v>
      </c>
    </row>
    <row r="107" spans="1:13">
      <c r="A107" s="274">
        <v>42856</v>
      </c>
      <c r="B107" s="266">
        <v>42540</v>
      </c>
      <c r="C107" s="468">
        <f t="shared" si="6"/>
        <v>0.50094206311822898</v>
      </c>
      <c r="D107" s="267">
        <v>42380</v>
      </c>
      <c r="E107" s="481">
        <f t="shared" si="7"/>
        <v>0.49905793688177108</v>
      </c>
      <c r="F107" s="268">
        <v>23600</v>
      </c>
      <c r="G107" s="468">
        <f t="shared" si="8"/>
        <v>0.55861954695007932</v>
      </c>
      <c r="H107" s="267">
        <v>18647</v>
      </c>
      <c r="I107" s="481">
        <f t="shared" si="9"/>
        <v>0.44138045304992068</v>
      </c>
      <c r="J107" s="268">
        <v>18940</v>
      </c>
      <c r="K107" s="468">
        <f t="shared" si="10"/>
        <v>0.4438403674454573</v>
      </c>
      <c r="L107" s="267">
        <v>23733</v>
      </c>
      <c r="M107" s="478">
        <f t="shared" si="11"/>
        <v>0.5561596325545427</v>
      </c>
    </row>
    <row r="108" spans="1:13">
      <c r="A108" s="274">
        <v>42887</v>
      </c>
      <c r="B108" s="266">
        <v>55222</v>
      </c>
      <c r="C108" s="468">
        <f t="shared" si="6"/>
        <v>0.51430061561100093</v>
      </c>
      <c r="D108" s="267">
        <v>52151</v>
      </c>
      <c r="E108" s="481">
        <f t="shared" si="7"/>
        <v>0.48569938438899912</v>
      </c>
      <c r="F108" s="268">
        <v>30005</v>
      </c>
      <c r="G108" s="468">
        <f t="shared" si="8"/>
        <v>0.56922522385794505</v>
      </c>
      <c r="H108" s="267">
        <v>22707</v>
      </c>
      <c r="I108" s="481">
        <f t="shared" si="9"/>
        <v>0.43077477614205495</v>
      </c>
      <c r="J108" s="268">
        <v>25217</v>
      </c>
      <c r="K108" s="468">
        <f t="shared" si="10"/>
        <v>0.46133440661531988</v>
      </c>
      <c r="L108" s="267">
        <v>29444</v>
      </c>
      <c r="M108" s="478">
        <f t="shared" si="11"/>
        <v>0.53866559338468012</v>
      </c>
    </row>
    <row r="109" spans="1:13">
      <c r="A109" s="274">
        <v>42917</v>
      </c>
      <c r="B109" s="266">
        <v>47609</v>
      </c>
      <c r="C109" s="468">
        <f t="shared" si="6"/>
        <v>0.51388634033137248</v>
      </c>
      <c r="D109" s="267">
        <v>45036</v>
      </c>
      <c r="E109" s="481">
        <f t="shared" si="7"/>
        <v>0.48611365966862757</v>
      </c>
      <c r="F109" s="268">
        <v>27545</v>
      </c>
      <c r="G109" s="468">
        <f t="shared" si="8"/>
        <v>0.5715797555560167</v>
      </c>
      <c r="H109" s="267">
        <v>20646</v>
      </c>
      <c r="I109" s="481">
        <f t="shared" si="9"/>
        <v>0.4284202444439833</v>
      </c>
      <c r="J109" s="268">
        <v>20064</v>
      </c>
      <c r="K109" s="468">
        <f t="shared" si="10"/>
        <v>0.4513429612633284</v>
      </c>
      <c r="L109" s="267">
        <v>24390</v>
      </c>
      <c r="M109" s="478">
        <f t="shared" si="11"/>
        <v>0.5486570387366716</v>
      </c>
    </row>
    <row r="110" spans="1:13">
      <c r="A110" s="274">
        <v>42948</v>
      </c>
      <c r="B110" s="266">
        <v>33394</v>
      </c>
      <c r="C110" s="468">
        <f t="shared" si="6"/>
        <v>0.53890843365716679</v>
      </c>
      <c r="D110" s="267">
        <v>28572</v>
      </c>
      <c r="E110" s="481">
        <f t="shared" si="7"/>
        <v>0.46109156634283316</v>
      </c>
      <c r="F110" s="268">
        <v>20105</v>
      </c>
      <c r="G110" s="468">
        <f t="shared" si="8"/>
        <v>0.6021985263284011</v>
      </c>
      <c r="H110" s="267">
        <v>13281</v>
      </c>
      <c r="I110" s="481">
        <f t="shared" si="9"/>
        <v>0.39780147367159885</v>
      </c>
      <c r="J110" s="268">
        <v>13289</v>
      </c>
      <c r="K110" s="468">
        <f t="shared" si="10"/>
        <v>0.46497550734779564</v>
      </c>
      <c r="L110" s="267">
        <v>15291</v>
      </c>
      <c r="M110" s="478">
        <f t="shared" si="11"/>
        <v>0.53502449265220431</v>
      </c>
    </row>
    <row r="111" spans="1:13">
      <c r="A111" s="274">
        <v>42979</v>
      </c>
      <c r="B111" s="266">
        <v>47440</v>
      </c>
      <c r="C111" s="468">
        <f t="shared" si="6"/>
        <v>0.48251101007943531</v>
      </c>
      <c r="D111" s="267">
        <v>50879</v>
      </c>
      <c r="E111" s="481">
        <f t="shared" si="7"/>
        <v>0.51748898992056469</v>
      </c>
      <c r="F111" s="268">
        <v>25832</v>
      </c>
      <c r="G111" s="468">
        <f t="shared" si="8"/>
        <v>0.54161949092128991</v>
      </c>
      <c r="H111" s="267">
        <v>21862</v>
      </c>
      <c r="I111" s="481">
        <f t="shared" si="9"/>
        <v>0.45838050907871009</v>
      </c>
      <c r="J111" s="268">
        <v>21608</v>
      </c>
      <c r="K111" s="468">
        <f t="shared" si="10"/>
        <v>0.4268246913580247</v>
      </c>
      <c r="L111" s="267">
        <v>29017</v>
      </c>
      <c r="M111" s="478">
        <f t="shared" si="11"/>
        <v>0.5731753086419753</v>
      </c>
    </row>
    <row r="112" spans="1:13">
      <c r="A112" s="274">
        <v>43009</v>
      </c>
      <c r="B112" s="266">
        <v>51100</v>
      </c>
      <c r="C112" s="468">
        <f t="shared" si="6"/>
        <v>0.48840632347600021</v>
      </c>
      <c r="D112" s="267">
        <v>53526</v>
      </c>
      <c r="E112" s="481">
        <f t="shared" si="7"/>
        <v>0.51159367652399979</v>
      </c>
      <c r="F112" s="268">
        <v>26336</v>
      </c>
      <c r="G112" s="468">
        <f t="shared" si="8"/>
        <v>0.5482212369116759</v>
      </c>
      <c r="H112" s="267">
        <v>21703</v>
      </c>
      <c r="I112" s="481">
        <f t="shared" si="9"/>
        <v>0.45177876308832404</v>
      </c>
      <c r="J112" s="268">
        <v>24764</v>
      </c>
      <c r="K112" s="468">
        <f t="shared" si="10"/>
        <v>0.43762701680598015</v>
      </c>
      <c r="L112" s="267">
        <v>31823</v>
      </c>
      <c r="M112" s="478">
        <f t="shared" si="11"/>
        <v>0.56237298319401985</v>
      </c>
    </row>
    <row r="113" spans="1:13">
      <c r="A113" s="274">
        <v>43040</v>
      </c>
      <c r="B113" s="266">
        <v>46654</v>
      </c>
      <c r="C113" s="468">
        <f t="shared" si="6"/>
        <v>0.49770106359146138</v>
      </c>
      <c r="D113" s="267">
        <v>47085</v>
      </c>
      <c r="E113" s="481">
        <f t="shared" si="7"/>
        <v>0.50229893640853862</v>
      </c>
      <c r="F113" s="268">
        <v>25684</v>
      </c>
      <c r="G113" s="468">
        <f t="shared" si="8"/>
        <v>0.56126395839251764</v>
      </c>
      <c r="H113" s="267">
        <v>20077</v>
      </c>
      <c r="I113" s="481">
        <f t="shared" si="9"/>
        <v>0.43873604160748236</v>
      </c>
      <c r="J113" s="268">
        <v>20970</v>
      </c>
      <c r="K113" s="468">
        <f t="shared" si="10"/>
        <v>0.43707532619117095</v>
      </c>
      <c r="L113" s="267">
        <v>27008</v>
      </c>
      <c r="M113" s="478">
        <f t="shared" si="11"/>
        <v>0.56292467380882905</v>
      </c>
    </row>
    <row r="114" spans="1:13" ht="15.75" thickBot="1">
      <c r="A114" s="275">
        <v>43070</v>
      </c>
      <c r="B114" s="276">
        <v>40930</v>
      </c>
      <c r="C114" s="480">
        <f t="shared" si="6"/>
        <v>0.48588522994373085</v>
      </c>
      <c r="D114" s="277">
        <v>43308</v>
      </c>
      <c r="E114" s="482">
        <f t="shared" si="7"/>
        <v>0.51411477005626915</v>
      </c>
      <c r="F114" s="278">
        <v>21919</v>
      </c>
      <c r="G114" s="480">
        <f t="shared" si="8"/>
        <v>0.54276446117274169</v>
      </c>
      <c r="H114" s="277">
        <v>18465</v>
      </c>
      <c r="I114" s="482">
        <f t="shared" si="9"/>
        <v>0.45723553882725831</v>
      </c>
      <c r="J114" s="278">
        <v>19011</v>
      </c>
      <c r="K114" s="480">
        <f t="shared" si="10"/>
        <v>0.43350663565467235</v>
      </c>
      <c r="L114" s="277">
        <v>24843</v>
      </c>
      <c r="M114" s="479">
        <f t="shared" si="11"/>
        <v>0.56649336434532771</v>
      </c>
    </row>
    <row r="115" spans="1:13" ht="15.75" thickTop="1">
      <c r="A115" s="274">
        <v>43101</v>
      </c>
      <c r="B115" s="266">
        <v>39766</v>
      </c>
      <c r="C115" s="468">
        <f t="shared" si="6"/>
        <v>0.49761615757135885</v>
      </c>
      <c r="D115" s="267">
        <v>40147</v>
      </c>
      <c r="E115" s="481">
        <f t="shared" si="7"/>
        <v>0.50238384242864109</v>
      </c>
      <c r="F115" s="268">
        <v>22708</v>
      </c>
      <c r="G115" s="468">
        <f t="shared" si="8"/>
        <v>0.55140595405759796</v>
      </c>
      <c r="H115" s="267">
        <v>18474</v>
      </c>
      <c r="I115" s="481">
        <f t="shared" si="9"/>
        <v>0.44859404594240204</v>
      </c>
      <c r="J115" s="268">
        <v>17058</v>
      </c>
      <c r="K115" s="468">
        <f t="shared" si="10"/>
        <v>0.44042240066096927</v>
      </c>
      <c r="L115" s="267">
        <v>21673</v>
      </c>
      <c r="M115" s="478">
        <f t="shared" si="11"/>
        <v>0.55957759933903073</v>
      </c>
    </row>
    <row r="116" spans="1:13">
      <c r="A116" s="274">
        <v>43132</v>
      </c>
      <c r="B116" s="266">
        <v>37148</v>
      </c>
      <c r="C116" s="468">
        <f t="shared" si="6"/>
        <v>0.50107233904797877</v>
      </c>
      <c r="D116" s="267">
        <v>36989</v>
      </c>
      <c r="E116" s="481">
        <f t="shared" si="7"/>
        <v>0.49892766095202123</v>
      </c>
      <c r="F116" s="268">
        <v>20837</v>
      </c>
      <c r="G116" s="468">
        <f t="shared" si="8"/>
        <v>0.56042064495306743</v>
      </c>
      <c r="H116" s="267">
        <v>16344</v>
      </c>
      <c r="I116" s="481">
        <f t="shared" si="9"/>
        <v>0.43957935504693257</v>
      </c>
      <c r="J116" s="268">
        <v>16311</v>
      </c>
      <c r="K116" s="468">
        <f t="shared" si="10"/>
        <v>0.44136270159108126</v>
      </c>
      <c r="L116" s="267">
        <v>20645</v>
      </c>
      <c r="M116" s="478">
        <f t="shared" si="11"/>
        <v>0.55863729840891874</v>
      </c>
    </row>
    <row r="117" spans="1:13">
      <c r="A117" s="274">
        <v>43160</v>
      </c>
      <c r="B117" s="266">
        <v>39248</v>
      </c>
      <c r="C117" s="468">
        <f t="shared" si="6"/>
        <v>0.50008282048341679</v>
      </c>
      <c r="D117" s="267">
        <v>39235</v>
      </c>
      <c r="E117" s="481">
        <f t="shared" si="7"/>
        <v>0.49991717951658321</v>
      </c>
      <c r="F117" s="268">
        <v>22414</v>
      </c>
      <c r="G117" s="468">
        <f t="shared" si="8"/>
        <v>0.55477451611306372</v>
      </c>
      <c r="H117" s="267">
        <v>17988</v>
      </c>
      <c r="I117" s="481">
        <f t="shared" si="9"/>
        <v>0.44522548388693628</v>
      </c>
      <c r="J117" s="268">
        <v>16834</v>
      </c>
      <c r="K117" s="468">
        <f t="shared" si="10"/>
        <v>0.44205771907250335</v>
      </c>
      <c r="L117" s="267">
        <v>21247</v>
      </c>
      <c r="M117" s="478">
        <f t="shared" si="11"/>
        <v>0.55794228092749665</v>
      </c>
    </row>
    <row r="118" spans="1:13">
      <c r="A118" s="274">
        <v>43191</v>
      </c>
      <c r="B118" s="266">
        <v>40215</v>
      </c>
      <c r="C118" s="468">
        <f t="shared" si="6"/>
        <v>0.49603443809899722</v>
      </c>
      <c r="D118" s="267">
        <v>40858</v>
      </c>
      <c r="E118" s="481">
        <f t="shared" si="7"/>
        <v>0.50396556190100283</v>
      </c>
      <c r="F118" s="268">
        <v>22665</v>
      </c>
      <c r="G118" s="468">
        <f t="shared" si="8"/>
        <v>0.55214499744208145</v>
      </c>
      <c r="H118" s="267">
        <v>18384</v>
      </c>
      <c r="I118" s="481">
        <f t="shared" si="9"/>
        <v>0.4478550025579186</v>
      </c>
      <c r="J118" s="268">
        <v>17550</v>
      </c>
      <c r="K118" s="468">
        <f t="shared" si="10"/>
        <v>0.43848690785528682</v>
      </c>
      <c r="L118" s="267">
        <v>22474</v>
      </c>
      <c r="M118" s="478">
        <f t="shared" si="11"/>
        <v>0.56151309214471312</v>
      </c>
    </row>
    <row r="119" spans="1:13">
      <c r="A119" s="274">
        <v>43221</v>
      </c>
      <c r="B119" s="266">
        <v>45736</v>
      </c>
      <c r="C119" s="468">
        <f t="shared" si="6"/>
        <v>0.49948670904047354</v>
      </c>
      <c r="D119" s="267">
        <v>45830</v>
      </c>
      <c r="E119" s="481">
        <f t="shared" si="7"/>
        <v>0.50051329095952646</v>
      </c>
      <c r="F119" s="268">
        <v>25696</v>
      </c>
      <c r="G119" s="468">
        <f t="shared" si="8"/>
        <v>0.55520504731861198</v>
      </c>
      <c r="H119" s="267">
        <v>20586</v>
      </c>
      <c r="I119" s="481">
        <f t="shared" si="9"/>
        <v>0.44479495268138802</v>
      </c>
      <c r="J119" s="268">
        <v>20040</v>
      </c>
      <c r="K119" s="468">
        <f t="shared" si="10"/>
        <v>0.44254041162441482</v>
      </c>
      <c r="L119" s="267">
        <v>25244</v>
      </c>
      <c r="M119" s="478">
        <f t="shared" si="11"/>
        <v>0.55745958837558518</v>
      </c>
    </row>
    <row r="120" spans="1:13">
      <c r="A120" s="274">
        <v>43252</v>
      </c>
      <c r="B120" s="266">
        <v>53456</v>
      </c>
      <c r="C120" s="468">
        <f t="shared" si="6"/>
        <v>0.51085626911314985</v>
      </c>
      <c r="D120" s="267">
        <v>51184</v>
      </c>
      <c r="E120" s="481">
        <f t="shared" si="7"/>
        <v>0.48914373088685015</v>
      </c>
      <c r="F120" s="268">
        <v>29936</v>
      </c>
      <c r="G120" s="468">
        <f t="shared" si="8"/>
        <v>0.57423463515690942</v>
      </c>
      <c r="H120" s="267">
        <v>22196</v>
      </c>
      <c r="I120" s="481">
        <f t="shared" si="9"/>
        <v>0.42576536484309063</v>
      </c>
      <c r="J120" s="268">
        <v>23520</v>
      </c>
      <c r="K120" s="468">
        <f t="shared" si="10"/>
        <v>0.44793174373428812</v>
      </c>
      <c r="L120" s="267">
        <v>28988</v>
      </c>
      <c r="M120" s="478">
        <f t="shared" si="11"/>
        <v>0.55206825626571188</v>
      </c>
    </row>
    <row r="121" spans="1:13">
      <c r="A121" s="274">
        <v>43282</v>
      </c>
      <c r="B121" s="266">
        <v>55268</v>
      </c>
      <c r="C121" s="468">
        <f t="shared" si="6"/>
        <v>0.51294711636626877</v>
      </c>
      <c r="D121" s="267">
        <v>52478</v>
      </c>
      <c r="E121" s="481">
        <f t="shared" si="7"/>
        <v>0.48705288363373117</v>
      </c>
      <c r="F121" s="268">
        <v>32186</v>
      </c>
      <c r="G121" s="468">
        <f t="shared" si="8"/>
        <v>0.57586058827739206</v>
      </c>
      <c r="H121" s="267">
        <v>23706</v>
      </c>
      <c r="I121" s="481">
        <f t="shared" si="9"/>
        <v>0.42413941172260788</v>
      </c>
      <c r="J121" s="268">
        <v>23082</v>
      </c>
      <c r="K121" s="468">
        <f t="shared" si="10"/>
        <v>0.44513441585991437</v>
      </c>
      <c r="L121" s="267">
        <v>28772</v>
      </c>
      <c r="M121" s="478">
        <f t="shared" si="11"/>
        <v>0.55486558414008558</v>
      </c>
    </row>
    <row r="122" spans="1:13">
      <c r="A122" s="274">
        <v>43313</v>
      </c>
      <c r="B122" s="266">
        <v>36286</v>
      </c>
      <c r="C122" s="468">
        <f t="shared" si="6"/>
        <v>0.53014054875376204</v>
      </c>
      <c r="D122" s="267">
        <v>32160</v>
      </c>
      <c r="E122" s="481">
        <f t="shared" si="7"/>
        <v>0.4698594512462379</v>
      </c>
      <c r="F122" s="268">
        <v>21274</v>
      </c>
      <c r="G122" s="468">
        <f t="shared" si="8"/>
        <v>0.59142086680937422</v>
      </c>
      <c r="H122" s="267">
        <v>14697</v>
      </c>
      <c r="I122" s="481">
        <f t="shared" si="9"/>
        <v>0.40857913319062578</v>
      </c>
      <c r="J122" s="268">
        <v>15012</v>
      </c>
      <c r="K122" s="468">
        <f t="shared" si="10"/>
        <v>0.46226327944572748</v>
      </c>
      <c r="L122" s="267">
        <v>17463</v>
      </c>
      <c r="M122" s="478">
        <f t="shared" si="11"/>
        <v>0.53773672055427246</v>
      </c>
    </row>
    <row r="123" spans="1:13">
      <c r="A123" s="274">
        <v>43344</v>
      </c>
      <c r="B123" s="266">
        <v>48817</v>
      </c>
      <c r="C123" s="468">
        <f t="shared" si="6"/>
        <v>0.48777490232911341</v>
      </c>
      <c r="D123" s="267">
        <v>51264</v>
      </c>
      <c r="E123" s="481">
        <f t="shared" si="7"/>
        <v>0.51222509767088653</v>
      </c>
      <c r="F123" s="268">
        <v>26677</v>
      </c>
      <c r="G123" s="468">
        <f t="shared" si="8"/>
        <v>0.55447705354173593</v>
      </c>
      <c r="H123" s="267">
        <v>21435</v>
      </c>
      <c r="I123" s="481">
        <f t="shared" si="9"/>
        <v>0.44552294645826407</v>
      </c>
      <c r="J123" s="268">
        <v>22140</v>
      </c>
      <c r="K123" s="468">
        <f t="shared" si="10"/>
        <v>0.42602320614212319</v>
      </c>
      <c r="L123" s="267">
        <v>29829</v>
      </c>
      <c r="M123" s="478">
        <f t="shared" si="11"/>
        <v>0.57397679385787681</v>
      </c>
    </row>
    <row r="124" spans="1:13">
      <c r="A124" s="274">
        <v>43374</v>
      </c>
      <c r="B124" s="266">
        <v>57631</v>
      </c>
      <c r="C124" s="468">
        <f t="shared" si="6"/>
        <v>0.49357245017685397</v>
      </c>
      <c r="D124" s="267">
        <v>59132</v>
      </c>
      <c r="E124" s="481">
        <f t="shared" si="7"/>
        <v>0.50642754982314608</v>
      </c>
      <c r="F124" s="268">
        <v>30598</v>
      </c>
      <c r="G124" s="468">
        <f t="shared" si="8"/>
        <v>0.56123553256662817</v>
      </c>
      <c r="H124" s="267">
        <v>23921</v>
      </c>
      <c r="I124" s="481">
        <f t="shared" si="9"/>
        <v>0.43876446743337183</v>
      </c>
      <c r="J124" s="268">
        <v>27033</v>
      </c>
      <c r="K124" s="468">
        <f t="shared" si="10"/>
        <v>0.43430692114902641</v>
      </c>
      <c r="L124" s="267">
        <v>35211</v>
      </c>
      <c r="M124" s="478">
        <f t="shared" si="11"/>
        <v>0.56569307885097364</v>
      </c>
    </row>
    <row r="125" spans="1:13">
      <c r="A125" s="274">
        <v>43405</v>
      </c>
      <c r="B125" s="266">
        <v>47672</v>
      </c>
      <c r="C125" s="468">
        <f t="shared" si="6"/>
        <v>0.49354494725181436</v>
      </c>
      <c r="D125" s="267">
        <v>48919</v>
      </c>
      <c r="E125" s="481">
        <f t="shared" si="7"/>
        <v>0.5064550527481857</v>
      </c>
      <c r="F125" s="268">
        <v>26224</v>
      </c>
      <c r="G125" s="468">
        <f t="shared" si="8"/>
        <v>0.56031793513097727</v>
      </c>
      <c r="H125" s="267">
        <v>20578</v>
      </c>
      <c r="I125" s="481">
        <f t="shared" si="9"/>
        <v>0.43968206486902267</v>
      </c>
      <c r="J125" s="268">
        <v>21448</v>
      </c>
      <c r="K125" s="468">
        <f t="shared" si="10"/>
        <v>0.43077788266484562</v>
      </c>
      <c r="L125" s="267">
        <v>28341</v>
      </c>
      <c r="M125" s="478">
        <f t="shared" si="11"/>
        <v>0.56922211733515438</v>
      </c>
    </row>
    <row r="126" spans="1:13" ht="15.75" thickBot="1">
      <c r="A126" s="275">
        <v>43435</v>
      </c>
      <c r="B126" s="276">
        <v>40635</v>
      </c>
      <c r="C126" s="480">
        <f t="shared" si="6"/>
        <v>0.478486646884273</v>
      </c>
      <c r="D126" s="277">
        <v>44289</v>
      </c>
      <c r="E126" s="482">
        <f t="shared" si="7"/>
        <v>0.521513353115727</v>
      </c>
      <c r="F126" s="278">
        <v>21898</v>
      </c>
      <c r="G126" s="480">
        <f t="shared" si="8"/>
        <v>0.54400914217573848</v>
      </c>
      <c r="H126" s="277">
        <v>18355</v>
      </c>
      <c r="I126" s="482">
        <f t="shared" si="9"/>
        <v>0.45599085782426152</v>
      </c>
      <c r="J126" s="278">
        <v>18737</v>
      </c>
      <c r="K126" s="480">
        <f t="shared" si="10"/>
        <v>0.41944438226142239</v>
      </c>
      <c r="L126" s="277">
        <v>25934</v>
      </c>
      <c r="M126" s="479">
        <f t="shared" si="11"/>
        <v>0.58055561773857756</v>
      </c>
    </row>
    <row r="127" spans="1:13" ht="15.75" thickTop="1">
      <c r="A127" s="274">
        <v>43466</v>
      </c>
      <c r="B127" s="266">
        <v>43178</v>
      </c>
      <c r="C127" s="468">
        <f t="shared" si="6"/>
        <v>0.49802763616231055</v>
      </c>
      <c r="D127" s="267">
        <v>43520</v>
      </c>
      <c r="E127" s="481">
        <f t="shared" si="7"/>
        <v>0.50197236383768951</v>
      </c>
      <c r="F127" s="268">
        <v>24652</v>
      </c>
      <c r="G127" s="468">
        <f t="shared" si="8"/>
        <v>0.55202991692231906</v>
      </c>
      <c r="H127" s="267">
        <v>20005</v>
      </c>
      <c r="I127" s="481">
        <f t="shared" si="9"/>
        <v>0.44797008307768099</v>
      </c>
      <c r="J127" s="268">
        <v>18526</v>
      </c>
      <c r="K127" s="468">
        <f t="shared" si="10"/>
        <v>0.44066506505554104</v>
      </c>
      <c r="L127" s="267">
        <v>23515</v>
      </c>
      <c r="M127" s="478">
        <f t="shared" si="11"/>
        <v>0.55933493494445896</v>
      </c>
    </row>
    <row r="128" spans="1:13">
      <c r="A128" s="274">
        <v>43497</v>
      </c>
      <c r="B128" s="266">
        <v>37652</v>
      </c>
      <c r="C128" s="468">
        <f t="shared" si="6"/>
        <v>0.49593656564060012</v>
      </c>
      <c r="D128" s="267">
        <v>38269</v>
      </c>
      <c r="E128" s="481">
        <f t="shared" si="7"/>
        <v>0.50406343435939993</v>
      </c>
      <c r="F128" s="268">
        <v>21421</v>
      </c>
      <c r="G128" s="468">
        <f t="shared" si="8"/>
        <v>0.54918600179464172</v>
      </c>
      <c r="H128" s="267">
        <v>17584</v>
      </c>
      <c r="I128" s="481">
        <f t="shared" si="9"/>
        <v>0.45081399820535828</v>
      </c>
      <c r="J128" s="268">
        <v>16231</v>
      </c>
      <c r="K128" s="468">
        <f t="shared" si="10"/>
        <v>0.4396738541553798</v>
      </c>
      <c r="L128" s="267">
        <v>20685</v>
      </c>
      <c r="M128" s="478">
        <f t="shared" si="11"/>
        <v>0.56032614584462026</v>
      </c>
    </row>
    <row r="129" spans="1:13">
      <c r="A129" s="274">
        <v>43525</v>
      </c>
      <c r="B129" s="266">
        <v>41357</v>
      </c>
      <c r="C129" s="468">
        <f t="shared" si="6"/>
        <v>0.49663760597545453</v>
      </c>
      <c r="D129" s="267">
        <v>41917</v>
      </c>
      <c r="E129" s="481">
        <f t="shared" si="7"/>
        <v>0.50336239402454552</v>
      </c>
      <c r="F129" s="268">
        <v>23854</v>
      </c>
      <c r="G129" s="468">
        <f t="shared" si="8"/>
        <v>0.55487322633170499</v>
      </c>
      <c r="H129" s="267">
        <v>19136</v>
      </c>
      <c r="I129" s="481">
        <f t="shared" si="9"/>
        <v>0.44512677366829495</v>
      </c>
      <c r="J129" s="268">
        <v>17503</v>
      </c>
      <c r="K129" s="468">
        <f t="shared" si="10"/>
        <v>0.43449012014695659</v>
      </c>
      <c r="L129" s="267">
        <v>22781</v>
      </c>
      <c r="M129" s="478">
        <f t="shared" si="11"/>
        <v>0.56550987985304335</v>
      </c>
    </row>
    <row r="130" spans="1:13">
      <c r="A130" s="274">
        <v>43556</v>
      </c>
      <c r="B130" s="266">
        <v>41816</v>
      </c>
      <c r="C130" s="468">
        <f t="shared" si="6"/>
        <v>0.49603795966785291</v>
      </c>
      <c r="D130" s="267">
        <v>42484</v>
      </c>
      <c r="E130" s="481">
        <f t="shared" si="7"/>
        <v>0.50396204033214709</v>
      </c>
      <c r="F130" s="268">
        <v>24032</v>
      </c>
      <c r="G130" s="468">
        <f t="shared" si="8"/>
        <v>0.55989935231349885</v>
      </c>
      <c r="H130" s="267">
        <v>18890</v>
      </c>
      <c r="I130" s="481">
        <f t="shared" si="9"/>
        <v>0.44010064768650109</v>
      </c>
      <c r="J130" s="268">
        <v>17784</v>
      </c>
      <c r="K130" s="468">
        <f t="shared" si="10"/>
        <v>0.42979361013098749</v>
      </c>
      <c r="L130" s="267">
        <v>23594</v>
      </c>
      <c r="M130" s="478">
        <f t="shared" si="11"/>
        <v>0.57020638986901251</v>
      </c>
    </row>
    <row r="131" spans="1:13">
      <c r="A131" s="274">
        <v>43586</v>
      </c>
      <c r="B131" s="266">
        <v>45310</v>
      </c>
      <c r="C131" s="468">
        <f t="shared" si="6"/>
        <v>0.50786285125032227</v>
      </c>
      <c r="D131" s="267">
        <v>43907</v>
      </c>
      <c r="E131" s="481">
        <f t="shared" si="7"/>
        <v>0.49213714874967773</v>
      </c>
      <c r="F131" s="268">
        <v>26257</v>
      </c>
      <c r="G131" s="468">
        <f t="shared" si="8"/>
        <v>0.57220999411598061</v>
      </c>
      <c r="H131" s="267">
        <v>19630</v>
      </c>
      <c r="I131" s="481">
        <f t="shared" si="9"/>
        <v>0.42779000588401944</v>
      </c>
      <c r="J131" s="268">
        <v>19053</v>
      </c>
      <c r="K131" s="468">
        <f t="shared" si="10"/>
        <v>0.43971843987999076</v>
      </c>
      <c r="L131" s="267">
        <v>24277</v>
      </c>
      <c r="M131" s="478">
        <f t="shared" si="11"/>
        <v>0.56028156012000918</v>
      </c>
    </row>
    <row r="132" spans="1:13">
      <c r="A132" s="274">
        <v>43617</v>
      </c>
      <c r="B132" s="266">
        <v>56439</v>
      </c>
      <c r="C132" s="468">
        <f t="shared" si="6"/>
        <v>0.51151935904872392</v>
      </c>
      <c r="D132" s="267">
        <v>53897</v>
      </c>
      <c r="E132" s="481">
        <f t="shared" si="7"/>
        <v>0.48848064095127608</v>
      </c>
      <c r="F132" s="268">
        <v>31371</v>
      </c>
      <c r="G132" s="468">
        <f t="shared" si="8"/>
        <v>0.57842721489812854</v>
      </c>
      <c r="H132" s="267">
        <v>22864</v>
      </c>
      <c r="I132" s="481">
        <f t="shared" si="9"/>
        <v>0.42157278510187146</v>
      </c>
      <c r="J132" s="268">
        <v>25068</v>
      </c>
      <c r="K132" s="468">
        <f t="shared" si="10"/>
        <v>0.44683695477798968</v>
      </c>
      <c r="L132" s="267">
        <v>31033</v>
      </c>
      <c r="M132" s="478">
        <f t="shared" si="11"/>
        <v>0.55316304522201032</v>
      </c>
    </row>
    <row r="133" spans="1:13">
      <c r="A133" s="274">
        <v>43647</v>
      </c>
      <c r="B133" s="266">
        <v>58545</v>
      </c>
      <c r="C133" s="468">
        <f t="shared" si="6"/>
        <v>0.51899295244005139</v>
      </c>
      <c r="D133" s="267">
        <v>54260</v>
      </c>
      <c r="E133" s="481">
        <f t="shared" si="7"/>
        <v>0.48100704755994861</v>
      </c>
      <c r="F133" s="268">
        <v>35112</v>
      </c>
      <c r="G133" s="468">
        <f t="shared" si="8"/>
        <v>0.58163265306122447</v>
      </c>
      <c r="H133" s="267">
        <v>25256</v>
      </c>
      <c r="I133" s="481">
        <f t="shared" si="9"/>
        <v>0.41836734693877553</v>
      </c>
      <c r="J133" s="268">
        <v>23433</v>
      </c>
      <c r="K133" s="468">
        <f t="shared" si="10"/>
        <v>0.44687911207734998</v>
      </c>
      <c r="L133" s="267">
        <v>29004</v>
      </c>
      <c r="M133" s="478">
        <f t="shared" si="11"/>
        <v>0.55312088792265002</v>
      </c>
    </row>
    <row r="134" spans="1:13">
      <c r="A134" s="274">
        <v>43678</v>
      </c>
      <c r="B134" s="266">
        <v>34276</v>
      </c>
      <c r="C134" s="468">
        <f t="shared" si="6"/>
        <v>0.52586683031604786</v>
      </c>
      <c r="D134" s="267">
        <v>30904</v>
      </c>
      <c r="E134" s="481">
        <f t="shared" si="7"/>
        <v>0.47413316968395214</v>
      </c>
      <c r="F134" s="268">
        <v>20808</v>
      </c>
      <c r="G134" s="468">
        <f t="shared" si="8"/>
        <v>0.58487224892486722</v>
      </c>
      <c r="H134" s="267">
        <v>14769</v>
      </c>
      <c r="I134" s="481">
        <f t="shared" si="9"/>
        <v>0.41512775107513283</v>
      </c>
      <c r="J134" s="268">
        <v>13468</v>
      </c>
      <c r="K134" s="468">
        <f t="shared" si="10"/>
        <v>0.45495388980846535</v>
      </c>
      <c r="L134" s="267">
        <v>16135</v>
      </c>
      <c r="M134" s="478">
        <f t="shared" si="11"/>
        <v>0.54504611019153459</v>
      </c>
    </row>
    <row r="135" spans="1:13">
      <c r="A135" s="274">
        <v>43709</v>
      </c>
      <c r="B135" s="266">
        <v>52449</v>
      </c>
      <c r="C135" s="468">
        <f t="shared" si="6"/>
        <v>0.48650378450578807</v>
      </c>
      <c r="D135" s="267">
        <v>55359</v>
      </c>
      <c r="E135" s="481">
        <f t="shared" si="7"/>
        <v>0.51349621549421198</v>
      </c>
      <c r="F135" s="268">
        <v>29217</v>
      </c>
      <c r="G135" s="468">
        <f t="shared" si="8"/>
        <v>0.55273463364800701</v>
      </c>
      <c r="H135" s="267">
        <v>23642</v>
      </c>
      <c r="I135" s="481">
        <f t="shared" si="9"/>
        <v>0.44726536635199304</v>
      </c>
      <c r="J135" s="268">
        <v>23232</v>
      </c>
      <c r="K135" s="468">
        <f t="shared" si="10"/>
        <v>0.42279204353127448</v>
      </c>
      <c r="L135" s="267">
        <v>31717</v>
      </c>
      <c r="M135" s="478">
        <f t="shared" si="11"/>
        <v>0.57720795646872558</v>
      </c>
    </row>
    <row r="136" spans="1:13">
      <c r="A136" s="274">
        <v>43739</v>
      </c>
      <c r="B136" s="266">
        <v>58265</v>
      </c>
      <c r="C136" s="468">
        <f t="shared" ref="C136:C186" si="12">B136/(B136+D136)</f>
        <v>0.4849153177146186</v>
      </c>
      <c r="D136" s="267">
        <v>61890</v>
      </c>
      <c r="E136" s="481">
        <f t="shared" ref="E136:E186" si="13">D136/(D136+B136)</f>
        <v>0.5150846822853814</v>
      </c>
      <c r="F136" s="268">
        <v>30741</v>
      </c>
      <c r="G136" s="468">
        <f t="shared" ref="G136:G186" si="14">F136/(F136+H136)</f>
        <v>0.55615660165719871</v>
      </c>
      <c r="H136" s="267">
        <v>24533</v>
      </c>
      <c r="I136" s="481">
        <f t="shared" ref="I136:I186" si="15">H136/(H136+F136)</f>
        <v>0.44384339834280134</v>
      </c>
      <c r="J136" s="268">
        <v>27524</v>
      </c>
      <c r="K136" s="468">
        <f t="shared" ref="K136:K186" si="16">J136/(J136+L136)</f>
        <v>0.42422280790986577</v>
      </c>
      <c r="L136" s="267">
        <v>37357</v>
      </c>
      <c r="M136" s="478">
        <f t="shared" ref="M136:M186" si="17">L136/(L136+J136)</f>
        <v>0.57577719209013423</v>
      </c>
    </row>
    <row r="137" spans="1:13">
      <c r="A137" s="274">
        <v>43770</v>
      </c>
      <c r="B137" s="266">
        <v>48489</v>
      </c>
      <c r="C137" s="468">
        <f t="shared" si="12"/>
        <v>0.49225412166003413</v>
      </c>
      <c r="D137" s="267">
        <v>50015</v>
      </c>
      <c r="E137" s="481">
        <f t="shared" si="13"/>
        <v>0.50774587833996587</v>
      </c>
      <c r="F137" s="268">
        <v>27368</v>
      </c>
      <c r="G137" s="468">
        <f t="shared" si="14"/>
        <v>0.55749526389765947</v>
      </c>
      <c r="H137" s="267">
        <v>21723</v>
      </c>
      <c r="I137" s="481">
        <f t="shared" si="15"/>
        <v>0.44250473610234053</v>
      </c>
      <c r="J137" s="268">
        <v>21121</v>
      </c>
      <c r="K137" s="468">
        <f t="shared" si="16"/>
        <v>0.42743812357072025</v>
      </c>
      <c r="L137" s="267">
        <v>28292</v>
      </c>
      <c r="M137" s="478">
        <f t="shared" si="17"/>
        <v>0.57256187642927969</v>
      </c>
    </row>
    <row r="138" spans="1:13" ht="15.75" thickBot="1">
      <c r="A138" s="275">
        <v>43800</v>
      </c>
      <c r="B138" s="276">
        <v>44891</v>
      </c>
      <c r="C138" s="480">
        <f t="shared" si="12"/>
        <v>0.48509309387190541</v>
      </c>
      <c r="D138" s="277">
        <v>47650</v>
      </c>
      <c r="E138" s="482">
        <f t="shared" si="13"/>
        <v>0.51490690612809453</v>
      </c>
      <c r="F138" s="278">
        <v>24162</v>
      </c>
      <c r="G138" s="480">
        <f t="shared" si="14"/>
        <v>0.55979797043695845</v>
      </c>
      <c r="H138" s="277">
        <v>19000</v>
      </c>
      <c r="I138" s="482">
        <f t="shared" si="15"/>
        <v>0.44020202956304155</v>
      </c>
      <c r="J138" s="278">
        <v>20729</v>
      </c>
      <c r="K138" s="480">
        <f t="shared" si="16"/>
        <v>0.41979383948642135</v>
      </c>
      <c r="L138" s="277">
        <v>28650</v>
      </c>
      <c r="M138" s="479">
        <f t="shared" si="17"/>
        <v>0.58020616051357865</v>
      </c>
    </row>
    <row r="139" spans="1:13" ht="15.75" thickTop="1">
      <c r="A139" s="274">
        <v>43831</v>
      </c>
      <c r="B139" s="266">
        <v>40006</v>
      </c>
      <c r="C139" s="468">
        <f t="shared" si="12"/>
        <v>0.50189436708066737</v>
      </c>
      <c r="D139" s="267">
        <v>39704</v>
      </c>
      <c r="E139" s="481">
        <f t="shared" si="13"/>
        <v>0.49810563291933257</v>
      </c>
      <c r="F139" s="268">
        <v>23670</v>
      </c>
      <c r="G139" s="468">
        <f t="shared" si="14"/>
        <v>0.56319596459503185</v>
      </c>
      <c r="H139" s="267">
        <v>18358</v>
      </c>
      <c r="I139" s="481">
        <f t="shared" si="15"/>
        <v>0.43680403540496809</v>
      </c>
      <c r="J139" s="268">
        <v>16336</v>
      </c>
      <c r="K139" s="468">
        <f t="shared" si="16"/>
        <v>0.43352263680271746</v>
      </c>
      <c r="L139" s="267">
        <v>21346</v>
      </c>
      <c r="M139" s="478">
        <f t="shared" si="17"/>
        <v>0.56647736319728248</v>
      </c>
    </row>
    <row r="140" spans="1:13">
      <c r="A140" s="274">
        <v>43862</v>
      </c>
      <c r="B140" s="266">
        <v>37819</v>
      </c>
      <c r="C140" s="468">
        <f t="shared" si="12"/>
        <v>0.49851706365421877</v>
      </c>
      <c r="D140" s="267">
        <v>38044</v>
      </c>
      <c r="E140" s="481">
        <f t="shared" si="13"/>
        <v>0.50148293634578123</v>
      </c>
      <c r="F140" s="268">
        <v>21464</v>
      </c>
      <c r="G140" s="468">
        <f t="shared" si="14"/>
        <v>0.55958495189926216</v>
      </c>
      <c r="H140" s="267">
        <v>16893</v>
      </c>
      <c r="I140" s="481">
        <f t="shared" si="15"/>
        <v>0.44041504810073778</v>
      </c>
      <c r="J140" s="268">
        <v>16355</v>
      </c>
      <c r="K140" s="468">
        <f t="shared" si="16"/>
        <v>0.4360635631632272</v>
      </c>
      <c r="L140" s="267">
        <v>21151</v>
      </c>
      <c r="M140" s="478">
        <f t="shared" si="17"/>
        <v>0.56393643683677275</v>
      </c>
    </row>
    <row r="141" spans="1:13">
      <c r="A141" s="274">
        <v>43891</v>
      </c>
      <c r="B141" s="266">
        <v>28640</v>
      </c>
      <c r="C141" s="468">
        <f t="shared" si="12"/>
        <v>0.50966295334021428</v>
      </c>
      <c r="D141" s="267">
        <v>27554</v>
      </c>
      <c r="E141" s="481">
        <f t="shared" si="13"/>
        <v>0.49033704665978572</v>
      </c>
      <c r="F141" s="268">
        <v>17130</v>
      </c>
      <c r="G141" s="468">
        <f t="shared" si="14"/>
        <v>0.55640367687660375</v>
      </c>
      <c r="H141" s="267">
        <v>13657</v>
      </c>
      <c r="I141" s="481">
        <f t="shared" si="15"/>
        <v>0.44359632312339625</v>
      </c>
      <c r="J141" s="268">
        <v>11510</v>
      </c>
      <c r="K141" s="468">
        <f t="shared" si="16"/>
        <v>0.45302475695674421</v>
      </c>
      <c r="L141" s="267">
        <v>13897</v>
      </c>
      <c r="M141" s="478">
        <f t="shared" si="17"/>
        <v>0.54697524304325584</v>
      </c>
    </row>
    <row r="142" spans="1:13">
      <c r="A142" s="274">
        <v>43922</v>
      </c>
      <c r="B142" s="266">
        <v>13122</v>
      </c>
      <c r="C142" s="468">
        <f t="shared" si="12"/>
        <v>0.57509751501073758</v>
      </c>
      <c r="D142" s="267">
        <v>9695</v>
      </c>
      <c r="E142" s="481">
        <f t="shared" si="13"/>
        <v>0.42490248498926242</v>
      </c>
      <c r="F142" s="268">
        <v>8429</v>
      </c>
      <c r="G142" s="468">
        <f t="shared" si="14"/>
        <v>0.57622368061252394</v>
      </c>
      <c r="H142" s="267">
        <v>6199</v>
      </c>
      <c r="I142" s="481">
        <f t="shared" si="15"/>
        <v>0.42377631938747606</v>
      </c>
      <c r="J142" s="268">
        <v>4693</v>
      </c>
      <c r="K142" s="468">
        <f t="shared" si="16"/>
        <v>0.57308584686774944</v>
      </c>
      <c r="L142" s="267">
        <v>3496</v>
      </c>
      <c r="M142" s="478">
        <f t="shared" si="17"/>
        <v>0.42691415313225056</v>
      </c>
    </row>
    <row r="143" spans="1:13">
      <c r="A143" s="274">
        <v>43952</v>
      </c>
      <c r="B143" s="266">
        <v>15895</v>
      </c>
      <c r="C143" s="468">
        <f t="shared" si="12"/>
        <v>0.60279115628199775</v>
      </c>
      <c r="D143" s="267">
        <v>10474</v>
      </c>
      <c r="E143" s="481">
        <f t="shared" si="13"/>
        <v>0.39720884371800219</v>
      </c>
      <c r="F143" s="268">
        <v>9842</v>
      </c>
      <c r="G143" s="468">
        <f t="shared" si="14"/>
        <v>0.63037212579260871</v>
      </c>
      <c r="H143" s="267">
        <v>5771</v>
      </c>
      <c r="I143" s="481">
        <f t="shared" si="15"/>
        <v>0.36962787420739129</v>
      </c>
      <c r="J143" s="268">
        <v>6053</v>
      </c>
      <c r="K143" s="468">
        <f t="shared" si="16"/>
        <v>0.56275567125325399</v>
      </c>
      <c r="L143" s="267">
        <v>4703</v>
      </c>
      <c r="M143" s="478">
        <f t="shared" si="17"/>
        <v>0.43724432874674601</v>
      </c>
    </row>
    <row r="144" spans="1:13">
      <c r="A144" s="274">
        <v>43983</v>
      </c>
      <c r="B144" s="266">
        <v>25594</v>
      </c>
      <c r="C144" s="468">
        <f t="shared" si="12"/>
        <v>0.56385627106695158</v>
      </c>
      <c r="D144" s="267">
        <v>19797</v>
      </c>
      <c r="E144" s="481">
        <f t="shared" si="13"/>
        <v>0.43614372893304842</v>
      </c>
      <c r="F144" s="268">
        <v>14652</v>
      </c>
      <c r="G144" s="468">
        <f t="shared" si="14"/>
        <v>0.6028141199703777</v>
      </c>
      <c r="H144" s="267">
        <v>9654</v>
      </c>
      <c r="I144" s="481">
        <f t="shared" si="15"/>
        <v>0.3971858800296223</v>
      </c>
      <c r="J144" s="268">
        <v>10942</v>
      </c>
      <c r="K144" s="468">
        <f t="shared" si="16"/>
        <v>0.51894711880483757</v>
      </c>
      <c r="L144" s="267">
        <v>10143</v>
      </c>
      <c r="M144" s="478">
        <f t="shared" si="17"/>
        <v>0.48105288119516243</v>
      </c>
    </row>
    <row r="145" spans="1:13">
      <c r="A145" s="274">
        <v>44013</v>
      </c>
      <c r="B145" s="266">
        <v>35466</v>
      </c>
      <c r="C145" s="468">
        <f t="shared" si="12"/>
        <v>0.55888934413312741</v>
      </c>
      <c r="D145" s="267">
        <v>27992</v>
      </c>
      <c r="E145" s="481">
        <f t="shared" si="13"/>
        <v>0.44111065586687259</v>
      </c>
      <c r="F145" s="268">
        <v>20726</v>
      </c>
      <c r="G145" s="468">
        <f t="shared" si="14"/>
        <v>0.59948514736933445</v>
      </c>
      <c r="H145" s="267">
        <v>13847</v>
      </c>
      <c r="I145" s="481">
        <f t="shared" si="15"/>
        <v>0.40051485263066555</v>
      </c>
      <c r="J145" s="268">
        <v>14740</v>
      </c>
      <c r="K145" s="468">
        <f t="shared" si="16"/>
        <v>0.51029946338930243</v>
      </c>
      <c r="L145" s="267">
        <v>14145</v>
      </c>
      <c r="M145" s="478">
        <f t="shared" si="17"/>
        <v>0.48970053661069757</v>
      </c>
    </row>
    <row r="146" spans="1:13">
      <c r="A146" s="274">
        <v>44044</v>
      </c>
      <c r="B146" s="266">
        <v>22876</v>
      </c>
      <c r="C146" s="468">
        <f t="shared" si="12"/>
        <v>0.55536403583307037</v>
      </c>
      <c r="D146" s="267">
        <v>18315</v>
      </c>
      <c r="E146" s="481">
        <f t="shared" si="13"/>
        <v>0.44463596416692969</v>
      </c>
      <c r="F146" s="268">
        <v>14637</v>
      </c>
      <c r="G146" s="468">
        <f t="shared" si="14"/>
        <v>0.5974773450893951</v>
      </c>
      <c r="H146" s="267">
        <v>9861</v>
      </c>
      <c r="I146" s="481">
        <f t="shared" si="15"/>
        <v>0.40252265491060496</v>
      </c>
      <c r="J146" s="268">
        <v>8239</v>
      </c>
      <c r="K146" s="468">
        <f t="shared" si="16"/>
        <v>0.4935601749236207</v>
      </c>
      <c r="L146" s="267">
        <v>8454</v>
      </c>
      <c r="M146" s="478">
        <f t="shared" si="17"/>
        <v>0.5064398250763793</v>
      </c>
    </row>
    <row r="147" spans="1:13">
      <c r="A147" s="274">
        <v>44075</v>
      </c>
      <c r="B147" s="266">
        <v>34626</v>
      </c>
      <c r="C147" s="468">
        <f t="shared" si="12"/>
        <v>0.49987728998541914</v>
      </c>
      <c r="D147" s="267">
        <v>34643</v>
      </c>
      <c r="E147" s="481">
        <f t="shared" si="13"/>
        <v>0.50012271001458086</v>
      </c>
      <c r="F147" s="268">
        <v>20015</v>
      </c>
      <c r="G147" s="468">
        <f t="shared" si="14"/>
        <v>0.55018004892932737</v>
      </c>
      <c r="H147" s="267">
        <v>16364</v>
      </c>
      <c r="I147" s="481">
        <f t="shared" si="15"/>
        <v>0.44981995107067263</v>
      </c>
      <c r="J147" s="268">
        <v>14611</v>
      </c>
      <c r="K147" s="468">
        <f t="shared" si="16"/>
        <v>0.44423837032532687</v>
      </c>
      <c r="L147" s="267">
        <v>18279</v>
      </c>
      <c r="M147" s="478">
        <f t="shared" si="17"/>
        <v>0.55576162967467313</v>
      </c>
    </row>
    <row r="148" spans="1:13">
      <c r="A148" s="274">
        <v>44105</v>
      </c>
      <c r="B148" s="266">
        <v>33319</v>
      </c>
      <c r="C148" s="468">
        <f t="shared" si="12"/>
        <v>0.50733928190760424</v>
      </c>
      <c r="D148" s="267">
        <v>32355</v>
      </c>
      <c r="E148" s="481">
        <f t="shared" si="13"/>
        <v>0.49266071809239576</v>
      </c>
      <c r="F148" s="268">
        <v>19184</v>
      </c>
      <c r="G148" s="468">
        <f t="shared" si="14"/>
        <v>0.56797726196115583</v>
      </c>
      <c r="H148" s="267">
        <v>14592</v>
      </c>
      <c r="I148" s="481">
        <f t="shared" si="15"/>
        <v>0.43202273803884417</v>
      </c>
      <c r="J148" s="268">
        <v>14135</v>
      </c>
      <c r="K148" s="468">
        <f t="shared" si="16"/>
        <v>0.44313123079816918</v>
      </c>
      <c r="L148" s="267">
        <v>17763</v>
      </c>
      <c r="M148" s="478">
        <f t="shared" si="17"/>
        <v>0.55686876920183082</v>
      </c>
    </row>
    <row r="149" spans="1:13">
      <c r="A149" s="274">
        <v>44136</v>
      </c>
      <c r="B149" s="266">
        <v>31532</v>
      </c>
      <c r="C149" s="468">
        <f t="shared" si="12"/>
        <v>0.5240746588661559</v>
      </c>
      <c r="D149" s="267">
        <v>28635</v>
      </c>
      <c r="E149" s="481">
        <f t="shared" si="13"/>
        <v>0.47592534113384416</v>
      </c>
      <c r="F149" s="268">
        <v>18561</v>
      </c>
      <c r="G149" s="468">
        <f t="shared" si="14"/>
        <v>0.57928903592272396</v>
      </c>
      <c r="H149" s="267">
        <v>13480</v>
      </c>
      <c r="I149" s="481">
        <f t="shared" si="15"/>
        <v>0.42071096407727598</v>
      </c>
      <c r="J149" s="268">
        <v>12971</v>
      </c>
      <c r="K149" s="468">
        <f t="shared" si="16"/>
        <v>0.46117471378795422</v>
      </c>
      <c r="L149" s="267">
        <v>15155</v>
      </c>
      <c r="M149" s="478">
        <f t="shared" si="17"/>
        <v>0.53882528621204584</v>
      </c>
    </row>
    <row r="150" spans="1:13" ht="15.75" thickBot="1">
      <c r="A150" s="275">
        <v>44166</v>
      </c>
      <c r="B150" s="276">
        <v>30741</v>
      </c>
      <c r="C150" s="480">
        <f t="shared" si="12"/>
        <v>0.51937892816111375</v>
      </c>
      <c r="D150" s="277">
        <v>28447</v>
      </c>
      <c r="E150" s="482">
        <f t="shared" si="13"/>
        <v>0.48062107183888625</v>
      </c>
      <c r="F150" s="278">
        <v>17727</v>
      </c>
      <c r="G150" s="480">
        <f t="shared" si="14"/>
        <v>0.57818003913894322</v>
      </c>
      <c r="H150" s="277">
        <v>12933</v>
      </c>
      <c r="I150" s="482">
        <f t="shared" si="15"/>
        <v>0.42181996086105678</v>
      </c>
      <c r="J150" s="278">
        <v>13014</v>
      </c>
      <c r="K150" s="480">
        <f t="shared" si="16"/>
        <v>0.45618339876612451</v>
      </c>
      <c r="L150" s="277">
        <v>15514</v>
      </c>
      <c r="M150" s="479">
        <f t="shared" si="17"/>
        <v>0.54381660123387554</v>
      </c>
    </row>
    <row r="151" spans="1:13" ht="15.75" thickTop="1">
      <c r="A151" s="274">
        <v>44197</v>
      </c>
      <c r="B151" s="266">
        <v>27542</v>
      </c>
      <c r="C151" s="468">
        <f t="shared" si="12"/>
        <v>0.53106320620107206</v>
      </c>
      <c r="D151" s="267">
        <v>24320</v>
      </c>
      <c r="E151" s="481">
        <f t="shared" si="13"/>
        <v>0.46893679379892794</v>
      </c>
      <c r="F151" s="268">
        <v>16917</v>
      </c>
      <c r="G151" s="468">
        <f t="shared" si="14"/>
        <v>0.5862762086293537</v>
      </c>
      <c r="H151" s="267">
        <v>11938</v>
      </c>
      <c r="I151" s="481">
        <f t="shared" si="15"/>
        <v>0.41372379137064635</v>
      </c>
      <c r="J151" s="268">
        <v>10625</v>
      </c>
      <c r="K151" s="468">
        <f t="shared" si="16"/>
        <v>0.46181596905289696</v>
      </c>
      <c r="L151" s="267">
        <v>12382</v>
      </c>
      <c r="M151" s="478">
        <f t="shared" si="17"/>
        <v>0.5381840309471031</v>
      </c>
    </row>
    <row r="152" spans="1:13">
      <c r="A152" s="274">
        <v>44228</v>
      </c>
      <c r="B152" s="266">
        <v>27155</v>
      </c>
      <c r="C152" s="468">
        <f t="shared" si="12"/>
        <v>0.52804029090343407</v>
      </c>
      <c r="D152" s="267">
        <v>24271</v>
      </c>
      <c r="E152" s="481">
        <f t="shared" si="13"/>
        <v>0.47195970909656593</v>
      </c>
      <c r="F152" s="268">
        <v>16457</v>
      </c>
      <c r="G152" s="468">
        <f t="shared" si="14"/>
        <v>0.578047067088163</v>
      </c>
      <c r="H152" s="267">
        <v>12013</v>
      </c>
      <c r="I152" s="481">
        <f t="shared" si="15"/>
        <v>0.421952932911837</v>
      </c>
      <c r="J152" s="268">
        <v>10698</v>
      </c>
      <c r="K152" s="468">
        <f t="shared" si="16"/>
        <v>0.46602195504443283</v>
      </c>
      <c r="L152" s="267">
        <v>12258</v>
      </c>
      <c r="M152" s="478">
        <f t="shared" si="17"/>
        <v>0.53397804495556722</v>
      </c>
    </row>
    <row r="153" spans="1:13">
      <c r="A153" s="274">
        <v>44256</v>
      </c>
      <c r="B153" s="266">
        <v>30853</v>
      </c>
      <c r="C153" s="468">
        <f t="shared" si="12"/>
        <v>0.52299425355550655</v>
      </c>
      <c r="D153" s="267">
        <v>28140</v>
      </c>
      <c r="E153" s="481">
        <f t="shared" si="13"/>
        <v>0.47700574644449339</v>
      </c>
      <c r="F153" s="268">
        <v>18808</v>
      </c>
      <c r="G153" s="468">
        <f t="shared" si="14"/>
        <v>0.57824509623070774</v>
      </c>
      <c r="H153" s="267">
        <v>13718</v>
      </c>
      <c r="I153" s="481">
        <f t="shared" si="15"/>
        <v>0.42175490376929226</v>
      </c>
      <c r="J153" s="268">
        <v>12045</v>
      </c>
      <c r="K153" s="468">
        <f t="shared" si="16"/>
        <v>0.45509502399214113</v>
      </c>
      <c r="L153" s="267">
        <v>14422</v>
      </c>
      <c r="M153" s="478">
        <f t="shared" si="17"/>
        <v>0.54490497600785881</v>
      </c>
    </row>
    <row r="154" spans="1:13">
      <c r="A154" s="274">
        <v>44287</v>
      </c>
      <c r="B154" s="266">
        <v>32014</v>
      </c>
      <c r="C154" s="468">
        <f t="shared" si="12"/>
        <v>0.52014687723402875</v>
      </c>
      <c r="D154" s="267">
        <v>29534</v>
      </c>
      <c r="E154" s="481">
        <f t="shared" si="13"/>
        <v>0.47985312276597125</v>
      </c>
      <c r="F154" s="268">
        <v>18875</v>
      </c>
      <c r="G154" s="468">
        <f t="shared" si="14"/>
        <v>0.58046560260786662</v>
      </c>
      <c r="H154" s="267">
        <v>13642</v>
      </c>
      <c r="I154" s="481">
        <f t="shared" si="15"/>
        <v>0.41953439739213333</v>
      </c>
      <c r="J154" s="268">
        <v>13139</v>
      </c>
      <c r="K154" s="468">
        <f t="shared" si="16"/>
        <v>0.45258516757948403</v>
      </c>
      <c r="L154" s="267">
        <v>15892</v>
      </c>
      <c r="M154" s="478">
        <f t="shared" si="17"/>
        <v>0.54741483242051603</v>
      </c>
    </row>
    <row r="155" spans="1:13">
      <c r="A155" s="274">
        <v>44317</v>
      </c>
      <c r="B155" s="266">
        <v>37374</v>
      </c>
      <c r="C155" s="468">
        <f t="shared" si="12"/>
        <v>0.51565280977938432</v>
      </c>
      <c r="D155" s="267">
        <v>35105</v>
      </c>
      <c r="E155" s="481">
        <f t="shared" si="13"/>
        <v>0.48434719022061562</v>
      </c>
      <c r="F155" s="268">
        <v>22258</v>
      </c>
      <c r="G155" s="468">
        <f t="shared" si="14"/>
        <v>0.56490952006294259</v>
      </c>
      <c r="H155" s="267">
        <v>17143</v>
      </c>
      <c r="I155" s="481">
        <f t="shared" si="15"/>
        <v>0.43509047993705746</v>
      </c>
      <c r="J155" s="268">
        <v>15116</v>
      </c>
      <c r="K155" s="468">
        <f t="shared" si="16"/>
        <v>0.45698047040328921</v>
      </c>
      <c r="L155" s="267">
        <v>17962</v>
      </c>
      <c r="M155" s="478">
        <f t="shared" si="17"/>
        <v>0.54301952959671085</v>
      </c>
    </row>
    <row r="156" spans="1:13">
      <c r="A156" s="274">
        <v>44348</v>
      </c>
      <c r="B156" s="266">
        <v>47741</v>
      </c>
      <c r="C156" s="468">
        <f t="shared" si="12"/>
        <v>0.52829541430594906</v>
      </c>
      <c r="D156" s="267">
        <v>42627</v>
      </c>
      <c r="E156" s="481">
        <f t="shared" si="13"/>
        <v>0.47170458569405099</v>
      </c>
      <c r="F156" s="268">
        <v>26951</v>
      </c>
      <c r="G156" s="468">
        <f t="shared" si="14"/>
        <v>0.58973741794310719</v>
      </c>
      <c r="H156" s="267">
        <v>18749</v>
      </c>
      <c r="I156" s="481">
        <f t="shared" si="15"/>
        <v>0.41026258205689276</v>
      </c>
      <c r="J156" s="268">
        <v>20790</v>
      </c>
      <c r="K156" s="468">
        <f t="shared" si="16"/>
        <v>0.46543386764574191</v>
      </c>
      <c r="L156" s="267">
        <v>23878</v>
      </c>
      <c r="M156" s="478">
        <f t="shared" si="17"/>
        <v>0.53456613235425809</v>
      </c>
    </row>
    <row r="157" spans="1:13">
      <c r="A157" s="274">
        <v>44378</v>
      </c>
      <c r="B157" s="266">
        <v>46800</v>
      </c>
      <c r="C157" s="468">
        <f t="shared" si="12"/>
        <v>0.5276271434852704</v>
      </c>
      <c r="D157" s="267">
        <v>41899</v>
      </c>
      <c r="E157" s="481">
        <f t="shared" si="13"/>
        <v>0.4723728565147296</v>
      </c>
      <c r="F157" s="268">
        <v>28136</v>
      </c>
      <c r="G157" s="468">
        <f t="shared" si="14"/>
        <v>0.57858479508112448</v>
      </c>
      <c r="H157" s="267">
        <v>20493</v>
      </c>
      <c r="I157" s="481">
        <f t="shared" si="15"/>
        <v>0.42141520491887557</v>
      </c>
      <c r="J157" s="268">
        <v>18664</v>
      </c>
      <c r="K157" s="468">
        <f t="shared" si="16"/>
        <v>0.46578487646618416</v>
      </c>
      <c r="L157" s="267">
        <v>21406</v>
      </c>
      <c r="M157" s="478">
        <f t="shared" si="17"/>
        <v>0.53421512353381584</v>
      </c>
    </row>
    <row r="158" spans="1:13">
      <c r="A158" s="274">
        <v>44409</v>
      </c>
      <c r="B158" s="266">
        <v>32624</v>
      </c>
      <c r="C158" s="468">
        <f t="shared" si="12"/>
        <v>0.53997153166274947</v>
      </c>
      <c r="D158" s="267">
        <v>27794</v>
      </c>
      <c r="E158" s="481">
        <f t="shared" si="13"/>
        <v>0.46002846833725047</v>
      </c>
      <c r="F158" s="268">
        <v>20137</v>
      </c>
      <c r="G158" s="468">
        <f t="shared" si="14"/>
        <v>0.59156874265569914</v>
      </c>
      <c r="H158" s="267">
        <v>13903</v>
      </c>
      <c r="I158" s="481">
        <f t="shared" si="15"/>
        <v>0.4084312573443008</v>
      </c>
      <c r="J158" s="268">
        <v>12487</v>
      </c>
      <c r="K158" s="468">
        <f t="shared" si="16"/>
        <v>0.47338691333687166</v>
      </c>
      <c r="L158" s="267">
        <v>13891</v>
      </c>
      <c r="M158" s="478">
        <f t="shared" si="17"/>
        <v>0.52661308666312834</v>
      </c>
    </row>
    <row r="159" spans="1:13">
      <c r="A159" s="274">
        <v>44440</v>
      </c>
      <c r="B159" s="266">
        <v>49410</v>
      </c>
      <c r="C159" s="468">
        <f t="shared" si="12"/>
        <v>0.50540593066906703</v>
      </c>
      <c r="D159" s="267">
        <v>48353</v>
      </c>
      <c r="E159" s="481">
        <f t="shared" si="13"/>
        <v>0.49459406933093297</v>
      </c>
      <c r="F159" s="268">
        <v>27233</v>
      </c>
      <c r="G159" s="468">
        <f t="shared" si="14"/>
        <v>0.56876422798187176</v>
      </c>
      <c r="H159" s="267">
        <v>20648</v>
      </c>
      <c r="I159" s="481">
        <f t="shared" si="15"/>
        <v>0.43123577201812829</v>
      </c>
      <c r="J159" s="268">
        <v>22177</v>
      </c>
      <c r="K159" s="468">
        <f t="shared" si="16"/>
        <v>0.44458923058417865</v>
      </c>
      <c r="L159" s="267">
        <v>27705</v>
      </c>
      <c r="M159" s="478">
        <f t="shared" si="17"/>
        <v>0.55541076941582135</v>
      </c>
    </row>
    <row r="160" spans="1:13">
      <c r="A160" s="274">
        <v>44470</v>
      </c>
      <c r="B160" s="266">
        <v>48770</v>
      </c>
      <c r="C160" s="468">
        <f t="shared" si="12"/>
        <v>0.49993849434147941</v>
      </c>
      <c r="D160" s="267">
        <v>48782</v>
      </c>
      <c r="E160" s="481">
        <f t="shared" si="13"/>
        <v>0.50006150565852059</v>
      </c>
      <c r="F160" s="268">
        <v>26320</v>
      </c>
      <c r="G160" s="468">
        <f t="shared" si="14"/>
        <v>0.57313328833046617</v>
      </c>
      <c r="H160" s="267">
        <v>19603</v>
      </c>
      <c r="I160" s="481">
        <f t="shared" si="15"/>
        <v>0.42686671166953377</v>
      </c>
      <c r="J160" s="268">
        <v>22450</v>
      </c>
      <c r="K160" s="468">
        <f t="shared" si="16"/>
        <v>0.43483313641558041</v>
      </c>
      <c r="L160" s="267">
        <v>29179</v>
      </c>
      <c r="M160" s="478">
        <f t="shared" si="17"/>
        <v>0.56516686358441959</v>
      </c>
    </row>
    <row r="161" spans="1:13">
      <c r="A161" s="274">
        <v>44501</v>
      </c>
      <c r="B161" s="266">
        <v>53362</v>
      </c>
      <c r="C161" s="468">
        <f t="shared" si="12"/>
        <v>0.51283973397916427</v>
      </c>
      <c r="D161" s="267">
        <v>50690</v>
      </c>
      <c r="E161" s="481">
        <f t="shared" si="13"/>
        <v>0.48716026602083573</v>
      </c>
      <c r="F161" s="268">
        <v>29203</v>
      </c>
      <c r="G161" s="468">
        <f t="shared" si="14"/>
        <v>0.5802420075900574</v>
      </c>
      <c r="H161" s="267">
        <v>21126</v>
      </c>
      <c r="I161" s="481">
        <f t="shared" si="15"/>
        <v>0.4197579924099426</v>
      </c>
      <c r="J161" s="268">
        <v>24159</v>
      </c>
      <c r="K161" s="468">
        <f t="shared" si="16"/>
        <v>0.44969566107626158</v>
      </c>
      <c r="L161" s="267">
        <v>29564</v>
      </c>
      <c r="M161" s="478">
        <f t="shared" si="17"/>
        <v>0.55030433892373842</v>
      </c>
    </row>
    <row r="162" spans="1:13" ht="15.75" thickBot="1">
      <c r="A162" s="275">
        <v>44531</v>
      </c>
      <c r="B162" s="276">
        <v>44406</v>
      </c>
      <c r="C162" s="480">
        <f t="shared" si="12"/>
        <v>0.50989217926488994</v>
      </c>
      <c r="D162" s="277">
        <v>42683</v>
      </c>
      <c r="E162" s="482">
        <f t="shared" si="13"/>
        <v>0.49010782073511006</v>
      </c>
      <c r="F162" s="278">
        <v>25037</v>
      </c>
      <c r="G162" s="480">
        <f t="shared" si="14"/>
        <v>0.57162100456621001</v>
      </c>
      <c r="H162" s="277">
        <v>18763</v>
      </c>
      <c r="I162" s="482">
        <f t="shared" si="15"/>
        <v>0.42837899543378993</v>
      </c>
      <c r="J162" s="278">
        <v>19369</v>
      </c>
      <c r="K162" s="480">
        <f t="shared" si="16"/>
        <v>0.44743468317586454</v>
      </c>
      <c r="L162" s="277">
        <v>23920</v>
      </c>
      <c r="M162" s="479">
        <f t="shared" si="17"/>
        <v>0.55256531682413546</v>
      </c>
    </row>
    <row r="163" spans="1:13" ht="15.75" thickTop="1">
      <c r="A163" s="274">
        <v>44562</v>
      </c>
      <c r="B163" s="266">
        <v>42180</v>
      </c>
      <c r="C163" s="468">
        <f t="shared" si="12"/>
        <v>0.50797244568620836</v>
      </c>
      <c r="D163" s="267">
        <v>40856</v>
      </c>
      <c r="E163" s="481">
        <f t="shared" si="13"/>
        <v>0.49202755431379158</v>
      </c>
      <c r="F163" s="268">
        <v>25739</v>
      </c>
      <c r="G163" s="468">
        <f t="shared" si="14"/>
        <v>0.56399412757192624</v>
      </c>
      <c r="H163" s="267">
        <v>19898</v>
      </c>
      <c r="I163" s="481">
        <f t="shared" si="15"/>
        <v>0.4360058724280737</v>
      </c>
      <c r="J163" s="268">
        <v>15991</v>
      </c>
      <c r="K163" s="468">
        <f t="shared" si="16"/>
        <v>0.4415939467579808</v>
      </c>
      <c r="L163" s="267">
        <v>20221</v>
      </c>
      <c r="M163" s="478">
        <f t="shared" si="17"/>
        <v>0.5584060532420192</v>
      </c>
    </row>
    <row r="164" spans="1:13">
      <c r="A164" s="274">
        <v>44593</v>
      </c>
      <c r="B164" s="266">
        <v>40233</v>
      </c>
      <c r="C164" s="468">
        <f t="shared" si="12"/>
        <v>0.51368708664232277</v>
      </c>
      <c r="D164" s="267">
        <v>38089</v>
      </c>
      <c r="E164" s="481">
        <f t="shared" si="13"/>
        <v>0.48631291335767729</v>
      </c>
      <c r="F164" s="268">
        <v>24940</v>
      </c>
      <c r="G164" s="468">
        <f t="shared" si="14"/>
        <v>0.57345197857027885</v>
      </c>
      <c r="H164" s="267">
        <v>18551</v>
      </c>
      <c r="I164" s="481">
        <f t="shared" si="15"/>
        <v>0.42654802142972109</v>
      </c>
      <c r="J164" s="268">
        <v>14474</v>
      </c>
      <c r="K164" s="468">
        <f t="shared" si="16"/>
        <v>0.44115943795909657</v>
      </c>
      <c r="L164" s="267">
        <v>18335</v>
      </c>
      <c r="M164" s="478">
        <f t="shared" si="17"/>
        <v>0.55884056204090338</v>
      </c>
    </row>
    <row r="165" spans="1:13">
      <c r="A165" s="274">
        <v>44621</v>
      </c>
      <c r="B165" s="266">
        <v>49012</v>
      </c>
      <c r="C165" s="468">
        <f t="shared" si="12"/>
        <v>0.50585721805364903</v>
      </c>
      <c r="D165" s="267">
        <v>47877</v>
      </c>
      <c r="E165" s="481">
        <f t="shared" si="13"/>
        <v>0.49414278194635097</v>
      </c>
      <c r="F165" s="268">
        <v>30882</v>
      </c>
      <c r="G165" s="468">
        <f t="shared" si="14"/>
        <v>0.56747519294377069</v>
      </c>
      <c r="H165" s="267">
        <v>23538</v>
      </c>
      <c r="I165" s="481">
        <f t="shared" si="15"/>
        <v>0.43252480705622931</v>
      </c>
      <c r="J165" s="268">
        <v>16494</v>
      </c>
      <c r="K165" s="468">
        <f t="shared" si="16"/>
        <v>0.42860483850011694</v>
      </c>
      <c r="L165" s="267">
        <v>21989</v>
      </c>
      <c r="M165" s="478">
        <f t="shared" si="17"/>
        <v>0.57139516149988312</v>
      </c>
    </row>
    <row r="166" spans="1:13">
      <c r="A166" s="274">
        <v>44652</v>
      </c>
      <c r="B166" s="266">
        <v>38515</v>
      </c>
      <c r="C166" s="468">
        <f t="shared" si="12"/>
        <v>0.50406365742255499</v>
      </c>
      <c r="D166" s="267">
        <v>37894</v>
      </c>
      <c r="E166" s="481">
        <f t="shared" si="13"/>
        <v>0.49593634257744507</v>
      </c>
      <c r="F166" s="268">
        <v>21349</v>
      </c>
      <c r="G166" s="468">
        <f t="shared" si="14"/>
        <v>0.57073731486927226</v>
      </c>
      <c r="H166" s="267">
        <v>16057</v>
      </c>
      <c r="I166" s="481">
        <f t="shared" si="15"/>
        <v>0.42926268513072768</v>
      </c>
      <c r="J166" s="268">
        <v>14438</v>
      </c>
      <c r="K166" s="468">
        <f t="shared" si="16"/>
        <v>0.43836531454942917</v>
      </c>
      <c r="L166" s="267">
        <v>18498</v>
      </c>
      <c r="M166" s="478">
        <f t="shared" si="17"/>
        <v>0.56163468545057083</v>
      </c>
    </row>
    <row r="167" spans="1:13">
      <c r="A167" s="274">
        <v>44682</v>
      </c>
      <c r="B167" s="266">
        <v>46616</v>
      </c>
      <c r="C167" s="468">
        <f t="shared" si="12"/>
        <v>0.51894732154784695</v>
      </c>
      <c r="D167" s="267">
        <v>43212</v>
      </c>
      <c r="E167" s="481">
        <f t="shared" si="13"/>
        <v>0.48105267845215299</v>
      </c>
      <c r="F167" s="268">
        <v>26018</v>
      </c>
      <c r="G167" s="468">
        <f t="shared" si="14"/>
        <v>0.57653784789930862</v>
      </c>
      <c r="H167" s="267">
        <v>19110</v>
      </c>
      <c r="I167" s="481">
        <f t="shared" si="15"/>
        <v>0.42346215210069138</v>
      </c>
      <c r="J167" s="268">
        <v>16822</v>
      </c>
      <c r="K167" s="468">
        <f t="shared" si="16"/>
        <v>0.45379012678715941</v>
      </c>
      <c r="L167" s="267">
        <v>20248</v>
      </c>
      <c r="M167" s="478">
        <f t="shared" si="17"/>
        <v>0.54620987321284054</v>
      </c>
    </row>
    <row r="168" spans="1:13">
      <c r="A168" s="274">
        <v>44713</v>
      </c>
      <c r="B168" s="266">
        <v>60188</v>
      </c>
      <c r="C168" s="468">
        <f t="shared" si="12"/>
        <v>0.52618787428421554</v>
      </c>
      <c r="D168" s="267">
        <v>54197</v>
      </c>
      <c r="E168" s="481">
        <f t="shared" si="13"/>
        <v>0.4738121257157844</v>
      </c>
      <c r="F168" s="268">
        <v>32835</v>
      </c>
      <c r="G168" s="468">
        <f t="shared" si="14"/>
        <v>0.57574960547080489</v>
      </c>
      <c r="H168" s="267">
        <v>24195</v>
      </c>
      <c r="I168" s="481">
        <f t="shared" si="15"/>
        <v>0.42425039452919516</v>
      </c>
      <c r="J168" s="268">
        <v>19580</v>
      </c>
      <c r="K168" s="468">
        <f t="shared" si="16"/>
        <v>0.45558192563637212</v>
      </c>
      <c r="L168" s="267">
        <v>23398</v>
      </c>
      <c r="M168" s="478">
        <f t="shared" si="17"/>
        <v>0.54441807436362788</v>
      </c>
    </row>
    <row r="169" spans="1:13">
      <c r="A169" s="274">
        <v>44743</v>
      </c>
      <c r="B169" s="266">
        <v>52696</v>
      </c>
      <c r="C169" s="468">
        <f t="shared" si="12"/>
        <v>0.52479260653501036</v>
      </c>
      <c r="D169" s="267">
        <v>47717</v>
      </c>
      <c r="E169" s="481">
        <f t="shared" si="13"/>
        <v>0.47520739346498958</v>
      </c>
      <c r="F169" s="268">
        <v>31210</v>
      </c>
      <c r="G169" s="468">
        <f t="shared" si="14"/>
        <v>0.57676670609107039</v>
      </c>
      <c r="H169" s="267">
        <v>22902</v>
      </c>
      <c r="I169" s="481">
        <f t="shared" si="15"/>
        <v>0.42323329390892961</v>
      </c>
      <c r="J169" s="268">
        <v>16929</v>
      </c>
      <c r="K169" s="468">
        <f t="shared" si="16"/>
        <v>0.45548470417305675</v>
      </c>
      <c r="L169" s="267">
        <v>20238</v>
      </c>
      <c r="M169" s="478">
        <f t="shared" si="17"/>
        <v>0.54451529582694325</v>
      </c>
    </row>
    <row r="170" spans="1:13">
      <c r="A170" s="274">
        <v>44774</v>
      </c>
      <c r="B170" s="266">
        <v>36938</v>
      </c>
      <c r="C170" s="468">
        <f t="shared" si="12"/>
        <v>0.53916216610713763</v>
      </c>
      <c r="D170" s="267">
        <v>31572</v>
      </c>
      <c r="E170" s="481">
        <f t="shared" si="13"/>
        <v>0.46083783389286237</v>
      </c>
      <c r="F170" s="268">
        <v>22169</v>
      </c>
      <c r="G170" s="468">
        <f t="shared" si="14"/>
        <v>0.58859919286321161</v>
      </c>
      <c r="H170" s="267">
        <v>15495</v>
      </c>
      <c r="I170" s="481">
        <f t="shared" si="15"/>
        <v>0.41140080713678845</v>
      </c>
      <c r="J170" s="268">
        <v>11725</v>
      </c>
      <c r="K170" s="468">
        <f t="shared" si="16"/>
        <v>0.46659238330216085</v>
      </c>
      <c r="L170" s="267">
        <v>13404</v>
      </c>
      <c r="M170" s="478">
        <f t="shared" si="17"/>
        <v>0.5334076166978392</v>
      </c>
    </row>
    <row r="171" spans="1:13">
      <c r="A171" s="274">
        <v>44805</v>
      </c>
      <c r="B171" s="266">
        <v>53564</v>
      </c>
      <c r="C171" s="468">
        <f t="shared" si="12"/>
        <v>0.5040036884744582</v>
      </c>
      <c r="D171" s="267">
        <v>52713</v>
      </c>
      <c r="E171" s="481">
        <f t="shared" si="13"/>
        <v>0.49599631152554174</v>
      </c>
      <c r="F171" s="268">
        <v>29475</v>
      </c>
      <c r="G171" s="468">
        <f t="shared" si="14"/>
        <v>0.56184594270029165</v>
      </c>
      <c r="H171" s="267">
        <v>22986</v>
      </c>
      <c r="I171" s="481">
        <f t="shared" si="15"/>
        <v>0.43815405729970835</v>
      </c>
      <c r="J171" s="268">
        <v>17989</v>
      </c>
      <c r="K171" s="468">
        <f t="shared" si="16"/>
        <v>0.45237137252929638</v>
      </c>
      <c r="L171" s="267">
        <v>21777</v>
      </c>
      <c r="M171" s="478">
        <f t="shared" si="17"/>
        <v>0.54762862747070362</v>
      </c>
    </row>
    <row r="172" spans="1:13">
      <c r="A172" s="274">
        <v>44835</v>
      </c>
      <c r="B172" s="266">
        <v>48182</v>
      </c>
      <c r="C172" s="468">
        <f t="shared" si="12"/>
        <v>0.49599555290193736</v>
      </c>
      <c r="D172" s="267">
        <v>48960</v>
      </c>
      <c r="E172" s="481">
        <f t="shared" si="13"/>
        <v>0.50400444709806258</v>
      </c>
      <c r="F172" s="268">
        <v>26132</v>
      </c>
      <c r="G172" s="468">
        <f t="shared" si="14"/>
        <v>0.56795114211818909</v>
      </c>
      <c r="H172" s="267">
        <v>19879</v>
      </c>
      <c r="I172" s="481">
        <f t="shared" si="15"/>
        <v>0.43204885788181085</v>
      </c>
      <c r="J172" s="268">
        <v>16144</v>
      </c>
      <c r="K172" s="468">
        <f t="shared" si="16"/>
        <v>0.44118933100131175</v>
      </c>
      <c r="L172" s="267">
        <v>20448</v>
      </c>
      <c r="M172" s="478">
        <f t="shared" si="17"/>
        <v>0.55881066899868825</v>
      </c>
    </row>
    <row r="173" spans="1:13">
      <c r="A173" s="274">
        <v>44866</v>
      </c>
      <c r="B173" s="266">
        <v>46543</v>
      </c>
      <c r="C173" s="468">
        <f t="shared" si="12"/>
        <v>0.50589667503614089</v>
      </c>
      <c r="D173" s="267">
        <v>45458</v>
      </c>
      <c r="E173" s="481">
        <f t="shared" si="13"/>
        <v>0.49410332496385911</v>
      </c>
      <c r="F173" s="268">
        <v>26017</v>
      </c>
      <c r="G173" s="468">
        <f t="shared" si="14"/>
        <v>0.56358988800554555</v>
      </c>
      <c r="H173" s="267">
        <v>20146</v>
      </c>
      <c r="I173" s="481">
        <f t="shared" si="15"/>
        <v>0.43641011199445445</v>
      </c>
      <c r="J173" s="268">
        <v>16572</v>
      </c>
      <c r="K173" s="468">
        <f t="shared" si="16"/>
        <v>0.45130718954248367</v>
      </c>
      <c r="L173" s="267">
        <v>20148</v>
      </c>
      <c r="M173" s="478">
        <f t="shared" si="17"/>
        <v>0.54869281045751639</v>
      </c>
    </row>
    <row r="174" spans="1:13" ht="15.75" thickBot="1">
      <c r="A174" s="274">
        <v>44896</v>
      </c>
      <c r="B174" s="276">
        <v>32937</v>
      </c>
      <c r="C174" s="480">
        <f t="shared" ref="C174" si="18">B174/(B174+D174)</f>
        <v>0.50181302943506612</v>
      </c>
      <c r="D174" s="277">
        <v>32699</v>
      </c>
      <c r="E174" s="482">
        <f t="shared" ref="E174" si="19">D174/(D174+B174)</f>
        <v>0.49818697056493388</v>
      </c>
      <c r="F174" s="278">
        <v>18161</v>
      </c>
      <c r="G174" s="480">
        <f t="shared" ref="G174" si="20">F174/(F174+H174)</f>
        <v>0.56437428136362222</v>
      </c>
      <c r="H174" s="277">
        <v>14018</v>
      </c>
      <c r="I174" s="482">
        <f t="shared" ref="I174" si="21">H174/(H174+F174)</f>
        <v>0.43562571863637778</v>
      </c>
      <c r="J174" s="278">
        <v>12050</v>
      </c>
      <c r="K174" s="480">
        <f t="shared" ref="K174" si="22">J174/(J174+L174)</f>
        <v>0.44040787982895363</v>
      </c>
      <c r="L174" s="277">
        <v>15311</v>
      </c>
      <c r="M174" s="479">
        <f t="shared" ref="M174" si="23">L174/(L174+J174)</f>
        <v>0.55959212017104643</v>
      </c>
    </row>
    <row r="175" spans="1:13" ht="15.75" thickTop="1">
      <c r="A175" s="274">
        <v>44927</v>
      </c>
      <c r="B175" s="266">
        <v>32045</v>
      </c>
      <c r="C175" s="468">
        <f t="shared" ref="C175" si="24">B175/(B175+D175)</f>
        <v>0.50106326422115899</v>
      </c>
      <c r="D175" s="267">
        <v>31909</v>
      </c>
      <c r="E175" s="481">
        <f t="shared" ref="E175" si="25">D175/(D175+B175)</f>
        <v>0.49893673577884107</v>
      </c>
      <c r="F175" s="268">
        <v>18695</v>
      </c>
      <c r="G175" s="468">
        <f t="shared" ref="G175" si="26">F175/(F175+H175)</f>
        <v>0.56847898801921792</v>
      </c>
      <c r="H175" s="267">
        <v>14191</v>
      </c>
      <c r="I175" s="481">
        <f t="shared" ref="I175" si="27">H175/(H175+F175)</f>
        <v>0.43152101198078208</v>
      </c>
      <c r="J175" s="268">
        <v>10606</v>
      </c>
      <c r="K175" s="468">
        <f t="shared" ref="K175" si="28">J175/(J175+L175)</f>
        <v>0.43835503203141146</v>
      </c>
      <c r="L175" s="267">
        <v>13589</v>
      </c>
      <c r="M175" s="478">
        <f t="shared" ref="M175" si="29">L175/(L175+J175)</f>
        <v>0.56164496796858854</v>
      </c>
    </row>
    <row r="176" spans="1:13">
      <c r="A176" s="274">
        <v>44958</v>
      </c>
      <c r="B176" s="266">
        <v>30717</v>
      </c>
      <c r="C176" s="468">
        <f t="shared" ref="C176" si="30">B176/(B176+D176)</f>
        <v>0.51224881180688731</v>
      </c>
      <c r="D176" s="267">
        <v>29248</v>
      </c>
      <c r="E176" s="481">
        <f t="shared" ref="E176" si="31">D176/(D176+B176)</f>
        <v>0.48775118819311264</v>
      </c>
      <c r="F176" s="268">
        <v>18167</v>
      </c>
      <c r="G176" s="468">
        <f t="shared" ref="G176" si="32">F176/(F176+H176)</f>
        <v>0.56639127045985971</v>
      </c>
      <c r="H176" s="267">
        <v>13908</v>
      </c>
      <c r="I176" s="481">
        <f t="shared" ref="I176" si="33">H176/(H176+F176)</f>
        <v>0.43360872954014029</v>
      </c>
      <c r="J176" s="268">
        <v>10163</v>
      </c>
      <c r="K176" s="468">
        <f t="shared" ref="K176" si="34">J176/(J176+L176)</f>
        <v>0.44409001529386061</v>
      </c>
      <c r="L176" s="267">
        <v>12722</v>
      </c>
      <c r="M176" s="478">
        <f t="shared" ref="M176" si="35">L176/(L176+J176)</f>
        <v>0.55590998470613939</v>
      </c>
    </row>
    <row r="177" spans="1:13">
      <c r="A177" s="274">
        <v>44986</v>
      </c>
      <c r="B177" s="266">
        <v>35077</v>
      </c>
      <c r="C177" s="468">
        <f t="shared" ref="C177" si="36">B177/(B177+D177)</f>
        <v>0.51311420254238527</v>
      </c>
      <c r="D177" s="267">
        <v>33284</v>
      </c>
      <c r="E177" s="481">
        <f t="shared" ref="E177" si="37">D177/(D177+B177)</f>
        <v>0.48688579745761473</v>
      </c>
      <c r="F177" s="268">
        <v>20997</v>
      </c>
      <c r="G177" s="468">
        <f t="shared" ref="G177" si="38">F177/(F177+H177)</f>
        <v>0.56320914138569245</v>
      </c>
      <c r="H177" s="267">
        <v>16284</v>
      </c>
      <c r="I177" s="481">
        <f t="shared" ref="I177" si="39">H177/(H177+F177)</f>
        <v>0.43679085861430755</v>
      </c>
      <c r="J177" s="268">
        <v>11473</v>
      </c>
      <c r="K177" s="468">
        <f t="shared" ref="K177" si="40">J177/(J177+L177)</f>
        <v>0.44851446442533227</v>
      </c>
      <c r="L177" s="267">
        <v>14107</v>
      </c>
      <c r="M177" s="478">
        <f t="shared" ref="M177" si="41">L177/(L177+J177)</f>
        <v>0.55148553557466773</v>
      </c>
    </row>
    <row r="178" spans="1:13">
      <c r="A178" s="274">
        <v>45017</v>
      </c>
      <c r="B178" s="266">
        <v>28211</v>
      </c>
      <c r="C178" s="468">
        <f t="shared" ref="C178" si="42">B178/(B178+D178)</f>
        <v>0.50494907730584049</v>
      </c>
      <c r="D178" s="267">
        <v>27658</v>
      </c>
      <c r="E178" s="481">
        <f t="shared" ref="E178" si="43">D178/(D178+B178)</f>
        <v>0.49505092269415957</v>
      </c>
      <c r="F178" s="268">
        <v>16810</v>
      </c>
      <c r="G178" s="468">
        <f t="shared" ref="G178" si="44">F178/(F178+H178)</f>
        <v>0.55849031529286686</v>
      </c>
      <c r="H178" s="267">
        <v>13289</v>
      </c>
      <c r="I178" s="481">
        <f t="shared" ref="I178" si="45">H178/(H178+F178)</f>
        <v>0.44150968470713314</v>
      </c>
      <c r="J178" s="268">
        <v>9302</v>
      </c>
      <c r="K178" s="468">
        <f t="shared" ref="K178" si="46">J178/(J178+L178)</f>
        <v>0.44485891917742709</v>
      </c>
      <c r="L178" s="267">
        <v>11608</v>
      </c>
      <c r="M178" s="478">
        <f t="shared" ref="M178" si="47">L178/(L178+J178)</f>
        <v>0.55514108082257296</v>
      </c>
    </row>
    <row r="179" spans="1:13">
      <c r="A179" s="274">
        <v>45047</v>
      </c>
      <c r="B179" s="266">
        <v>37599</v>
      </c>
      <c r="C179" s="468">
        <f t="shared" ref="C179" si="48">B179/(B179+D179)</f>
        <v>0.50829379080991199</v>
      </c>
      <c r="D179" s="267">
        <v>36372</v>
      </c>
      <c r="E179" s="481">
        <f t="shared" ref="E179" si="49">D179/(D179+B179)</f>
        <v>0.49170620919008801</v>
      </c>
      <c r="F179" s="268">
        <v>21315</v>
      </c>
      <c r="G179" s="468">
        <f t="shared" ref="G179" si="50">F179/(F179+H179)</f>
        <v>0.56177850403247065</v>
      </c>
      <c r="H179" s="267">
        <v>16627</v>
      </c>
      <c r="I179" s="481">
        <f t="shared" ref="I179" si="51">H179/(H179+F179)</f>
        <v>0.43822149596752941</v>
      </c>
      <c r="J179" s="268">
        <v>12931</v>
      </c>
      <c r="K179" s="468">
        <f t="shared" ref="K179" si="52">J179/(J179+L179)</f>
        <v>0.44213081683591482</v>
      </c>
      <c r="L179" s="267">
        <v>16316</v>
      </c>
      <c r="M179" s="478">
        <f t="shared" ref="M179" si="53">L179/(L179+J179)</f>
        <v>0.55786918316408518</v>
      </c>
    </row>
    <row r="180" spans="1:13">
      <c r="A180" s="274">
        <v>45078</v>
      </c>
      <c r="B180" s="266">
        <v>47719</v>
      </c>
      <c r="C180" s="468">
        <f t="shared" ref="C180" si="54">B180/(B180+D180)</f>
        <v>0.52991082830840297</v>
      </c>
      <c r="D180" s="267">
        <v>42332</v>
      </c>
      <c r="E180" s="481">
        <f t="shared" ref="E180" si="55">D180/(D180+B180)</f>
        <v>0.47008917169159697</v>
      </c>
      <c r="F180" s="268">
        <v>25901</v>
      </c>
      <c r="G180" s="468">
        <f t="shared" ref="G180" si="56">F180/(F180+H180)</f>
        <v>0.57768311178517262</v>
      </c>
      <c r="H180" s="267">
        <v>18935</v>
      </c>
      <c r="I180" s="481">
        <f t="shared" ref="I180" si="57">H180/(H180+F180)</f>
        <v>0.42231688821482738</v>
      </c>
      <c r="J180" s="268">
        <v>14903</v>
      </c>
      <c r="K180" s="468">
        <f t="shared" ref="K180" si="58">J180/(J180+L180)</f>
        <v>0.45923209663503017</v>
      </c>
      <c r="L180" s="267">
        <v>17549</v>
      </c>
      <c r="M180" s="478">
        <f t="shared" ref="M180" si="59">L180/(L180+J180)</f>
        <v>0.54076790336496983</v>
      </c>
    </row>
    <row r="181" spans="1:13">
      <c r="A181" s="274">
        <v>45108</v>
      </c>
      <c r="B181" s="266">
        <v>44041</v>
      </c>
      <c r="C181" s="468">
        <f t="shared" ref="C181" si="60">B181/(B181+D181)</f>
        <v>0.53180621634023229</v>
      </c>
      <c r="D181" s="267">
        <v>38773</v>
      </c>
      <c r="E181" s="481">
        <f t="shared" ref="E181" si="61">D181/(D181+B181)</f>
        <v>0.46819378365976766</v>
      </c>
      <c r="F181" s="268">
        <v>25487</v>
      </c>
      <c r="G181" s="468">
        <f t="shared" ref="G181" si="62">F181/(F181+H181)</f>
        <v>0.58107245451643796</v>
      </c>
      <c r="H181" s="267">
        <v>18375</v>
      </c>
      <c r="I181" s="481">
        <f t="shared" ref="I181" si="63">H181/(H181+F181)</f>
        <v>0.41892754548356209</v>
      </c>
      <c r="J181" s="268">
        <v>14091</v>
      </c>
      <c r="K181" s="468">
        <f t="shared" ref="K181" si="64">J181/(J181+L181)</f>
        <v>0.46206059811122768</v>
      </c>
      <c r="L181" s="267">
        <v>16405</v>
      </c>
      <c r="M181" s="478">
        <f t="shared" ref="M181" si="65">L181/(L181+J181)</f>
        <v>0.53793940188877232</v>
      </c>
    </row>
    <row r="182" spans="1:13">
      <c r="A182" s="274">
        <v>45139</v>
      </c>
      <c r="B182" s="266">
        <v>29079</v>
      </c>
      <c r="C182" s="468">
        <f t="shared" ref="C182" si="66">B182/(B182+D182)</f>
        <v>0.53637436824436491</v>
      </c>
      <c r="D182" s="267">
        <v>25135</v>
      </c>
      <c r="E182" s="481">
        <f t="shared" ref="E182" si="67">D182/(D182+B182)</f>
        <v>0.46362563175563509</v>
      </c>
      <c r="F182" s="268">
        <v>17551</v>
      </c>
      <c r="G182" s="468">
        <f t="shared" ref="G182" si="68">F182/(F182+H182)</f>
        <v>0.57861075396432926</v>
      </c>
      <c r="H182" s="267">
        <v>12782</v>
      </c>
      <c r="I182" s="481">
        <f t="shared" ref="I182" si="69">H182/(H182+F182)</f>
        <v>0.42138924603567074</v>
      </c>
      <c r="J182" s="268">
        <v>8845</v>
      </c>
      <c r="K182" s="468">
        <f t="shared" ref="K182" si="70">J182/(J182+L182)</f>
        <v>0.46192813870900357</v>
      </c>
      <c r="L182" s="267">
        <v>10303</v>
      </c>
      <c r="M182" s="478">
        <f t="shared" ref="M182" si="71">L182/(L182+J182)</f>
        <v>0.53807186129099649</v>
      </c>
    </row>
    <row r="183" spans="1:13">
      <c r="A183" s="274">
        <v>45170</v>
      </c>
      <c r="B183" s="266">
        <v>42545</v>
      </c>
      <c r="C183" s="468">
        <f t="shared" ref="C183" si="72">B183/(B183+D183)</f>
        <v>0.50378325893121456</v>
      </c>
      <c r="D183" s="267">
        <v>41906</v>
      </c>
      <c r="E183" s="481">
        <f t="shared" ref="E183" si="73">D183/(D183+B183)</f>
        <v>0.49621674106878544</v>
      </c>
      <c r="F183" s="268">
        <v>23316</v>
      </c>
      <c r="G183" s="468">
        <f t="shared" ref="G183" si="74">F183/(F183+H183)</f>
        <v>0.55856071676688313</v>
      </c>
      <c r="H183" s="267">
        <v>18427</v>
      </c>
      <c r="I183" s="481">
        <f t="shared" ref="I183" si="75">H183/(H183+F183)</f>
        <v>0.44143928323311693</v>
      </c>
      <c r="J183" s="268">
        <v>14709</v>
      </c>
      <c r="K183" s="468">
        <f t="shared" ref="K183" si="76">J183/(J183+L183)</f>
        <v>0.45115480170536454</v>
      </c>
      <c r="L183" s="267">
        <v>17894</v>
      </c>
      <c r="M183" s="478">
        <f t="shared" ref="M183" si="77">L183/(L183+J183)</f>
        <v>0.54884519829463552</v>
      </c>
    </row>
    <row r="184" spans="1:13">
      <c r="A184" s="274">
        <v>45200</v>
      </c>
      <c r="B184" s="266">
        <v>43139</v>
      </c>
      <c r="C184" s="468">
        <f t="shared" ref="C184" si="78">B184/(B184+D184)</f>
        <v>0.49762945702453598</v>
      </c>
      <c r="D184" s="267">
        <v>43550</v>
      </c>
      <c r="E184" s="481">
        <f t="shared" ref="E184" si="79">D184/(D184+B184)</f>
        <v>0.50237054297546402</v>
      </c>
      <c r="F184" s="268">
        <v>23833</v>
      </c>
      <c r="G184" s="468">
        <f t="shared" ref="G184" si="80">F184/(F184+H184)</f>
        <v>0.56301528430700909</v>
      </c>
      <c r="H184" s="267">
        <v>18498</v>
      </c>
      <c r="I184" s="481">
        <f t="shared" ref="I184" si="81">H184/(H184+F184)</f>
        <v>0.43698471569299097</v>
      </c>
      <c r="J184" s="268">
        <v>14256</v>
      </c>
      <c r="K184" s="468">
        <f t="shared" ref="K184" si="82">J184/(J184+L184)</f>
        <v>0.44660255004542465</v>
      </c>
      <c r="L184" s="267">
        <v>17665</v>
      </c>
      <c r="M184" s="478">
        <f t="shared" ref="M184" si="83">L184/(L184+J184)</f>
        <v>0.5533974499545754</v>
      </c>
    </row>
    <row r="185" spans="1:13">
      <c r="A185" s="274">
        <v>45231</v>
      </c>
      <c r="B185" s="266">
        <v>41472</v>
      </c>
      <c r="C185" s="468">
        <f t="shared" ref="C185" si="84">B185/(B185+D185)</f>
        <v>0.50410852336266831</v>
      </c>
      <c r="D185" s="267">
        <v>40796</v>
      </c>
      <c r="E185" s="481">
        <f t="shared" ref="E185" si="85">D185/(D185+B185)</f>
        <v>0.49589147663733163</v>
      </c>
      <c r="F185" s="268">
        <v>22740</v>
      </c>
      <c r="G185" s="468">
        <f t="shared" ref="G185" si="86">F185/(F185+H185)</f>
        <v>0.55813268536926586</v>
      </c>
      <c r="H185" s="267">
        <v>18003</v>
      </c>
      <c r="I185" s="481">
        <f t="shared" ref="I185" si="87">H185/(H185+F185)</f>
        <v>0.44186731463073409</v>
      </c>
      <c r="J185" s="268">
        <v>14698</v>
      </c>
      <c r="K185" s="468">
        <f t="shared" ref="K185" si="88">J185/(J185+L185)</f>
        <v>0.44901325838577627</v>
      </c>
      <c r="L185" s="267">
        <v>18036</v>
      </c>
      <c r="M185" s="478">
        <f t="shared" ref="M185" si="89">L185/(L185+J185)</f>
        <v>0.55098674161422379</v>
      </c>
    </row>
    <row r="186" spans="1:13" ht="15.75" thickBot="1">
      <c r="A186" s="275">
        <v>45261</v>
      </c>
      <c r="B186" s="276">
        <v>32853</v>
      </c>
      <c r="C186" s="480">
        <f t="shared" si="12"/>
        <v>0.50313954913011516</v>
      </c>
      <c r="D186" s="277">
        <v>32443</v>
      </c>
      <c r="E186" s="482">
        <f t="shared" si="13"/>
        <v>0.49686045086988484</v>
      </c>
      <c r="F186" s="278">
        <v>17762</v>
      </c>
      <c r="G186" s="480">
        <f t="shared" si="14"/>
        <v>0.55521865524678815</v>
      </c>
      <c r="H186" s="277">
        <v>14229</v>
      </c>
      <c r="I186" s="482">
        <f t="shared" si="15"/>
        <v>0.44478134475321185</v>
      </c>
      <c r="J186" s="278">
        <v>11921</v>
      </c>
      <c r="K186" s="480">
        <f t="shared" si="16"/>
        <v>0.45051207437360646</v>
      </c>
      <c r="L186" s="277">
        <v>14540</v>
      </c>
      <c r="M186" s="479">
        <f t="shared" si="17"/>
        <v>0.54948792562639359</v>
      </c>
    </row>
    <row r="187" spans="1:13" ht="15.75" thickTop="1"/>
  </sheetData>
  <mergeCells count="7">
    <mergeCell ref="L1:M1"/>
    <mergeCell ref="A3:M3"/>
    <mergeCell ref="A4:A6"/>
    <mergeCell ref="B4:E5"/>
    <mergeCell ref="F4:M4"/>
    <mergeCell ref="F5:I5"/>
    <mergeCell ref="J5:M5"/>
  </mergeCells>
  <hyperlinks>
    <hyperlink ref="L1" location="ÍNDICE!A1" display="VOLVER AL ÍNDICE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1"/>
  <sheetViews>
    <sheetView showGridLines="0" workbookViewId="0">
      <pane xSplit="1" ySplit="5" topLeftCell="B161" activePane="bottomRight" state="frozen"/>
      <selection pane="topRight"/>
      <selection pane="bottomLeft"/>
      <selection pane="bottomRight" activeCell="P1" sqref="P1:Q1"/>
    </sheetView>
  </sheetViews>
  <sheetFormatPr baseColWidth="10" defaultColWidth="11.42578125" defaultRowHeight="15"/>
  <cols>
    <col min="1" max="1" width="11.42578125" style="188" customWidth="1"/>
    <col min="2" max="16384" width="11.42578125" style="188"/>
  </cols>
  <sheetData>
    <row r="1" spans="1:17" ht="60" customHeight="1">
      <c r="P1" s="536" t="s">
        <v>1</v>
      </c>
      <c r="Q1" s="536"/>
    </row>
    <row r="2" spans="1:17" ht="13.5" customHeight="1" thickBot="1">
      <c r="A2" s="205" t="s">
        <v>255</v>
      </c>
    </row>
    <row r="3" spans="1:17" ht="24.95" customHeight="1" thickTop="1">
      <c r="A3" s="622" t="s">
        <v>242</v>
      </c>
      <c r="B3" s="623"/>
      <c r="C3" s="623"/>
      <c r="D3" s="623"/>
      <c r="E3" s="623"/>
      <c r="F3" s="623"/>
      <c r="G3" s="623"/>
      <c r="H3" s="623"/>
      <c r="I3" s="623"/>
      <c r="J3" s="623"/>
      <c r="K3" s="623"/>
      <c r="L3" s="623"/>
      <c r="M3" s="623"/>
      <c r="N3" s="623"/>
      <c r="O3" s="623"/>
      <c r="P3" s="623"/>
      <c r="Q3" s="624"/>
    </row>
    <row r="4" spans="1:17" ht="24.95" customHeight="1">
      <c r="A4" s="625" t="s">
        <v>2</v>
      </c>
      <c r="B4" s="612" t="s">
        <v>201</v>
      </c>
      <c r="C4" s="612"/>
      <c r="D4" s="612"/>
      <c r="E4" s="612"/>
      <c r="F4" s="612" t="s">
        <v>202</v>
      </c>
      <c r="G4" s="612"/>
      <c r="H4" s="612"/>
      <c r="I4" s="612"/>
      <c r="J4" s="612" t="s">
        <v>203</v>
      </c>
      <c r="K4" s="612"/>
      <c r="L4" s="612"/>
      <c r="M4" s="612"/>
      <c r="N4" s="612" t="s">
        <v>204</v>
      </c>
      <c r="O4" s="612"/>
      <c r="P4" s="612"/>
      <c r="Q4" s="627"/>
    </row>
    <row r="5" spans="1:17" ht="24.95" customHeight="1">
      <c r="A5" s="626"/>
      <c r="B5" s="259" t="s">
        <v>104</v>
      </c>
      <c r="C5" s="259" t="s">
        <v>241</v>
      </c>
      <c r="D5" s="259" t="s">
        <v>105</v>
      </c>
      <c r="E5" s="259" t="s">
        <v>241</v>
      </c>
      <c r="F5" s="259" t="s">
        <v>104</v>
      </c>
      <c r="G5" s="259" t="s">
        <v>241</v>
      </c>
      <c r="H5" s="259" t="s">
        <v>105</v>
      </c>
      <c r="I5" s="259" t="s">
        <v>241</v>
      </c>
      <c r="J5" s="259" t="s">
        <v>104</v>
      </c>
      <c r="K5" s="259" t="s">
        <v>241</v>
      </c>
      <c r="L5" s="259" t="s">
        <v>105</v>
      </c>
      <c r="M5" s="259" t="s">
        <v>241</v>
      </c>
      <c r="N5" s="259" t="s">
        <v>104</v>
      </c>
      <c r="O5" s="259" t="s">
        <v>241</v>
      </c>
      <c r="P5" s="259" t="s">
        <v>105</v>
      </c>
      <c r="Q5" s="279" t="s">
        <v>241</v>
      </c>
    </row>
    <row r="6" spans="1:17">
      <c r="A6" s="209">
        <v>39814</v>
      </c>
      <c r="B6" s="262">
        <v>4017</v>
      </c>
      <c r="C6" s="468">
        <f>B6/(B6+D6)</f>
        <v>0.54705161378183309</v>
      </c>
      <c r="D6" s="263">
        <v>3326</v>
      </c>
      <c r="E6" s="468">
        <f>D6/(D6+B6)</f>
        <v>0.45294838621816697</v>
      </c>
      <c r="F6" s="264">
        <v>1141</v>
      </c>
      <c r="G6" s="468">
        <f>F6/(F6+H6)</f>
        <v>0.41794871794871796</v>
      </c>
      <c r="H6" s="263">
        <v>1589</v>
      </c>
      <c r="I6" s="468">
        <f>H6/(H6+F6)</f>
        <v>0.58205128205128209</v>
      </c>
      <c r="J6" s="264">
        <v>17704</v>
      </c>
      <c r="K6" s="468">
        <f>J6/(J6+L6)</f>
        <v>0.55500172419198091</v>
      </c>
      <c r="L6" s="263">
        <v>14195</v>
      </c>
      <c r="M6" s="468">
        <f>L6/(L6+J6)</f>
        <v>0.44499827580801904</v>
      </c>
      <c r="N6" s="264">
        <v>6781</v>
      </c>
      <c r="O6" s="468">
        <f>N6/(N6+P6)</f>
        <v>0.38611775424211364</v>
      </c>
      <c r="P6" s="263">
        <v>10781</v>
      </c>
      <c r="Q6" s="483">
        <f>P6/(P6+N6)</f>
        <v>0.6138822457578863</v>
      </c>
    </row>
    <row r="7" spans="1:17">
      <c r="A7" s="210">
        <v>39845</v>
      </c>
      <c r="B7" s="266">
        <v>3842</v>
      </c>
      <c r="C7" s="468">
        <f t="shared" ref="C7:C70" si="0">B7/(B7+D7)</f>
        <v>0.54877874589344378</v>
      </c>
      <c r="D7" s="267">
        <v>3159</v>
      </c>
      <c r="E7" s="481">
        <f t="shared" ref="E7:E70" si="1">D7/(D7+B7)</f>
        <v>0.45122125410655622</v>
      </c>
      <c r="F7" s="268">
        <v>1131</v>
      </c>
      <c r="G7" s="468">
        <f t="shared" ref="G7:G70" si="2">F7/(F7+H7)</f>
        <v>0.40335235378031381</v>
      </c>
      <c r="H7" s="267">
        <v>1673</v>
      </c>
      <c r="I7" s="481">
        <f t="shared" ref="I7:I70" si="3">H7/(H7+F7)</f>
        <v>0.59664764621968613</v>
      </c>
      <c r="J7" s="268">
        <v>16805</v>
      </c>
      <c r="K7" s="468">
        <f t="shared" ref="K7:K70" si="4">J7/(J7+L7)</f>
        <v>0.55886265380778188</v>
      </c>
      <c r="L7" s="267">
        <v>13265</v>
      </c>
      <c r="M7" s="481">
        <f t="shared" ref="M7:M70" si="5">L7/(L7+J7)</f>
        <v>0.44113734619221817</v>
      </c>
      <c r="N7" s="268">
        <v>6908</v>
      </c>
      <c r="O7" s="468">
        <f t="shared" ref="O7:O70" si="6">N7/(N7+P7)</f>
        <v>0.41581893697706618</v>
      </c>
      <c r="P7" s="267">
        <v>9705</v>
      </c>
      <c r="Q7" s="483">
        <f t="shared" ref="Q7:Q70" si="7">P7/(P7+N7)</f>
        <v>0.58418106302293382</v>
      </c>
    </row>
    <row r="8" spans="1:17">
      <c r="A8" s="210">
        <v>39873</v>
      </c>
      <c r="B8" s="266">
        <v>3988</v>
      </c>
      <c r="C8" s="468">
        <f t="shared" si="0"/>
        <v>0.5562840005579579</v>
      </c>
      <c r="D8" s="267">
        <v>3181</v>
      </c>
      <c r="E8" s="481">
        <f t="shared" si="1"/>
        <v>0.44371599944204215</v>
      </c>
      <c r="F8" s="268">
        <v>1301</v>
      </c>
      <c r="G8" s="468">
        <f t="shared" si="2"/>
        <v>0.43657718120805367</v>
      </c>
      <c r="H8" s="267">
        <v>1679</v>
      </c>
      <c r="I8" s="481">
        <f t="shared" si="3"/>
        <v>0.56342281879194633</v>
      </c>
      <c r="J8" s="268">
        <v>16341</v>
      </c>
      <c r="K8" s="468">
        <f t="shared" si="4"/>
        <v>0.55372572938904141</v>
      </c>
      <c r="L8" s="267">
        <v>13170</v>
      </c>
      <c r="M8" s="481">
        <f t="shared" si="5"/>
        <v>0.44627427061095865</v>
      </c>
      <c r="N8" s="268">
        <v>7087</v>
      </c>
      <c r="O8" s="468">
        <f t="shared" si="6"/>
        <v>0.40402485605153637</v>
      </c>
      <c r="P8" s="267">
        <v>10454</v>
      </c>
      <c r="Q8" s="483">
        <f t="shared" si="7"/>
        <v>0.59597514394846363</v>
      </c>
    </row>
    <row r="9" spans="1:17">
      <c r="A9" s="210">
        <v>39904</v>
      </c>
      <c r="B9" s="266">
        <v>3405</v>
      </c>
      <c r="C9" s="468">
        <f t="shared" si="0"/>
        <v>0.55141700404858296</v>
      </c>
      <c r="D9" s="267">
        <v>2770</v>
      </c>
      <c r="E9" s="481">
        <f t="shared" si="1"/>
        <v>0.44858299595141699</v>
      </c>
      <c r="F9" s="268">
        <v>1143</v>
      </c>
      <c r="G9" s="468">
        <f t="shared" si="2"/>
        <v>0.42728971962616824</v>
      </c>
      <c r="H9" s="267">
        <v>1532</v>
      </c>
      <c r="I9" s="481">
        <f t="shared" si="3"/>
        <v>0.57271028037383176</v>
      </c>
      <c r="J9" s="268">
        <v>15507</v>
      </c>
      <c r="K9" s="468">
        <f t="shared" si="4"/>
        <v>0.54975715247988088</v>
      </c>
      <c r="L9" s="267">
        <v>12700</v>
      </c>
      <c r="M9" s="481">
        <f t="shared" si="5"/>
        <v>0.45024284752011912</v>
      </c>
      <c r="N9" s="268">
        <v>6692</v>
      </c>
      <c r="O9" s="468">
        <f t="shared" si="6"/>
        <v>0.40064659043285639</v>
      </c>
      <c r="P9" s="267">
        <v>10011</v>
      </c>
      <c r="Q9" s="483">
        <f t="shared" si="7"/>
        <v>0.59935340956714367</v>
      </c>
    </row>
    <row r="10" spans="1:17">
      <c r="A10" s="210">
        <v>39934</v>
      </c>
      <c r="B10" s="266">
        <v>3052</v>
      </c>
      <c r="C10" s="468">
        <f t="shared" si="0"/>
        <v>0.54734576757532283</v>
      </c>
      <c r="D10" s="267">
        <v>2524</v>
      </c>
      <c r="E10" s="481">
        <f t="shared" si="1"/>
        <v>0.45265423242467717</v>
      </c>
      <c r="F10" s="268">
        <v>1166</v>
      </c>
      <c r="G10" s="468">
        <f t="shared" si="2"/>
        <v>0.44691452663855885</v>
      </c>
      <c r="H10" s="267">
        <v>1443</v>
      </c>
      <c r="I10" s="481">
        <f t="shared" si="3"/>
        <v>0.5530854733614412</v>
      </c>
      <c r="J10" s="268">
        <v>16569</v>
      </c>
      <c r="K10" s="468">
        <f t="shared" si="4"/>
        <v>0.56981222917669716</v>
      </c>
      <c r="L10" s="267">
        <v>12509</v>
      </c>
      <c r="M10" s="481">
        <f t="shared" si="5"/>
        <v>0.43018777082330284</v>
      </c>
      <c r="N10" s="268">
        <v>7054</v>
      </c>
      <c r="O10" s="468">
        <f t="shared" si="6"/>
        <v>0.39796897038081808</v>
      </c>
      <c r="P10" s="267">
        <v>10671</v>
      </c>
      <c r="Q10" s="483">
        <f t="shared" si="7"/>
        <v>0.60203102961918198</v>
      </c>
    </row>
    <row r="11" spans="1:17">
      <c r="A11" s="210">
        <v>39965</v>
      </c>
      <c r="B11" s="266">
        <v>3300</v>
      </c>
      <c r="C11" s="468">
        <f t="shared" si="0"/>
        <v>0.56084296397008837</v>
      </c>
      <c r="D11" s="267">
        <v>2584</v>
      </c>
      <c r="E11" s="481">
        <f t="shared" si="1"/>
        <v>0.43915703602991163</v>
      </c>
      <c r="F11" s="268">
        <v>1289</v>
      </c>
      <c r="G11" s="468">
        <f t="shared" si="2"/>
        <v>0.47354886113152095</v>
      </c>
      <c r="H11" s="267">
        <v>1433</v>
      </c>
      <c r="I11" s="481">
        <f t="shared" si="3"/>
        <v>0.52645113886847905</v>
      </c>
      <c r="J11" s="268">
        <v>21994</v>
      </c>
      <c r="K11" s="468">
        <f t="shared" si="4"/>
        <v>0.57124305230897099</v>
      </c>
      <c r="L11" s="267">
        <v>16508</v>
      </c>
      <c r="M11" s="481">
        <f t="shared" si="5"/>
        <v>0.42875694769102901</v>
      </c>
      <c r="N11" s="268">
        <v>10015</v>
      </c>
      <c r="O11" s="468">
        <f t="shared" si="6"/>
        <v>0.42958864153047654</v>
      </c>
      <c r="P11" s="267">
        <v>13298</v>
      </c>
      <c r="Q11" s="483">
        <f t="shared" si="7"/>
        <v>0.5704113584695234</v>
      </c>
    </row>
    <row r="12" spans="1:17">
      <c r="A12" s="210">
        <v>39995</v>
      </c>
      <c r="B12" s="266">
        <v>3362</v>
      </c>
      <c r="C12" s="468">
        <f t="shared" si="0"/>
        <v>0.56494706771971093</v>
      </c>
      <c r="D12" s="267">
        <v>2589</v>
      </c>
      <c r="E12" s="481">
        <f t="shared" si="1"/>
        <v>0.43505293228028902</v>
      </c>
      <c r="F12" s="268">
        <v>1661</v>
      </c>
      <c r="G12" s="468">
        <f t="shared" si="2"/>
        <v>0.51471955376510692</v>
      </c>
      <c r="H12" s="267">
        <v>1566</v>
      </c>
      <c r="I12" s="481">
        <f t="shared" si="3"/>
        <v>0.48528044623489308</v>
      </c>
      <c r="J12" s="268">
        <v>24421</v>
      </c>
      <c r="K12" s="468">
        <f t="shared" si="4"/>
        <v>0.56592973674453095</v>
      </c>
      <c r="L12" s="267">
        <v>18731</v>
      </c>
      <c r="M12" s="481">
        <f t="shared" si="5"/>
        <v>0.43407026325546905</v>
      </c>
      <c r="N12" s="268">
        <v>10247</v>
      </c>
      <c r="O12" s="468">
        <f t="shared" si="6"/>
        <v>0.41215509613064116</v>
      </c>
      <c r="P12" s="267">
        <v>14615</v>
      </c>
      <c r="Q12" s="483">
        <f t="shared" si="7"/>
        <v>0.58784490386935884</v>
      </c>
    </row>
    <row r="13" spans="1:17">
      <c r="A13" s="210">
        <v>40026</v>
      </c>
      <c r="B13" s="266">
        <v>2087</v>
      </c>
      <c r="C13" s="468">
        <f t="shared" si="0"/>
        <v>0.55299417064122947</v>
      </c>
      <c r="D13" s="267">
        <v>1687</v>
      </c>
      <c r="E13" s="481">
        <f t="shared" si="1"/>
        <v>0.44700582935877053</v>
      </c>
      <c r="F13" s="268">
        <v>1108</v>
      </c>
      <c r="G13" s="468">
        <f t="shared" si="2"/>
        <v>0.51486988847583648</v>
      </c>
      <c r="H13" s="267">
        <v>1044</v>
      </c>
      <c r="I13" s="481">
        <f t="shared" si="3"/>
        <v>0.48513011152416358</v>
      </c>
      <c r="J13" s="268">
        <v>14977</v>
      </c>
      <c r="K13" s="468">
        <f t="shared" si="4"/>
        <v>0.58208317139525845</v>
      </c>
      <c r="L13" s="267">
        <v>10753</v>
      </c>
      <c r="M13" s="481">
        <f t="shared" si="5"/>
        <v>0.41791682860474155</v>
      </c>
      <c r="N13" s="268">
        <v>5832</v>
      </c>
      <c r="O13" s="468">
        <f t="shared" si="6"/>
        <v>0.43606998654104978</v>
      </c>
      <c r="P13" s="267">
        <v>7542</v>
      </c>
      <c r="Q13" s="483">
        <f t="shared" si="7"/>
        <v>0.56393001345895022</v>
      </c>
    </row>
    <row r="14" spans="1:17">
      <c r="A14" s="210">
        <v>40057</v>
      </c>
      <c r="B14" s="266">
        <v>3521</v>
      </c>
      <c r="C14" s="468">
        <f t="shared" si="0"/>
        <v>0.52505219206680587</v>
      </c>
      <c r="D14" s="267">
        <v>3185</v>
      </c>
      <c r="E14" s="481">
        <f t="shared" si="1"/>
        <v>0.47494780793319413</v>
      </c>
      <c r="F14" s="268">
        <v>1481</v>
      </c>
      <c r="G14" s="468">
        <f t="shared" si="2"/>
        <v>0.39388297872340428</v>
      </c>
      <c r="H14" s="267">
        <v>2279</v>
      </c>
      <c r="I14" s="481">
        <f t="shared" si="3"/>
        <v>0.60611702127659572</v>
      </c>
      <c r="J14" s="268">
        <v>19609</v>
      </c>
      <c r="K14" s="468">
        <f t="shared" si="4"/>
        <v>0.53848688727172866</v>
      </c>
      <c r="L14" s="267">
        <v>16806</v>
      </c>
      <c r="M14" s="481">
        <f t="shared" si="5"/>
        <v>0.46151311272827134</v>
      </c>
      <c r="N14" s="268">
        <v>9448</v>
      </c>
      <c r="O14" s="468">
        <f t="shared" si="6"/>
        <v>0.39670809539805174</v>
      </c>
      <c r="P14" s="267">
        <v>14368</v>
      </c>
      <c r="Q14" s="483">
        <f t="shared" si="7"/>
        <v>0.60329190460194826</v>
      </c>
    </row>
    <row r="15" spans="1:17">
      <c r="A15" s="210">
        <v>40087</v>
      </c>
      <c r="B15" s="266">
        <v>3620</v>
      </c>
      <c r="C15" s="468">
        <f t="shared" si="0"/>
        <v>0.54649758454106279</v>
      </c>
      <c r="D15" s="267">
        <v>3004</v>
      </c>
      <c r="E15" s="481">
        <f t="shared" si="1"/>
        <v>0.45350241545893721</v>
      </c>
      <c r="F15" s="268">
        <v>1593</v>
      </c>
      <c r="G15" s="468">
        <f t="shared" si="2"/>
        <v>0.42868675995694294</v>
      </c>
      <c r="H15" s="267">
        <v>2123</v>
      </c>
      <c r="I15" s="481">
        <f t="shared" si="3"/>
        <v>0.57131324004305706</v>
      </c>
      <c r="J15" s="268">
        <v>19344</v>
      </c>
      <c r="K15" s="468">
        <f t="shared" si="4"/>
        <v>0.54630178768109805</v>
      </c>
      <c r="L15" s="267">
        <v>16065</v>
      </c>
      <c r="M15" s="481">
        <f t="shared" si="5"/>
        <v>0.45369821231890195</v>
      </c>
      <c r="N15" s="268">
        <v>11583</v>
      </c>
      <c r="O15" s="468">
        <f t="shared" si="6"/>
        <v>0.39816438073631022</v>
      </c>
      <c r="P15" s="267">
        <v>17508</v>
      </c>
      <c r="Q15" s="483">
        <f t="shared" si="7"/>
        <v>0.60183561926368978</v>
      </c>
    </row>
    <row r="16" spans="1:17">
      <c r="A16" s="210">
        <v>40118</v>
      </c>
      <c r="B16" s="266">
        <v>3208</v>
      </c>
      <c r="C16" s="468">
        <f t="shared" si="0"/>
        <v>0.56083916083916086</v>
      </c>
      <c r="D16" s="267">
        <v>2512</v>
      </c>
      <c r="E16" s="481">
        <f t="shared" si="1"/>
        <v>0.43916083916083914</v>
      </c>
      <c r="F16" s="268">
        <v>1367</v>
      </c>
      <c r="G16" s="468">
        <f t="shared" si="2"/>
        <v>0.42852664576802507</v>
      </c>
      <c r="H16" s="267">
        <v>1823</v>
      </c>
      <c r="I16" s="481">
        <f t="shared" si="3"/>
        <v>0.57147335423197487</v>
      </c>
      <c r="J16" s="268">
        <v>19018</v>
      </c>
      <c r="K16" s="468">
        <f t="shared" si="4"/>
        <v>0.55696128389855326</v>
      </c>
      <c r="L16" s="267">
        <v>15128</v>
      </c>
      <c r="M16" s="481">
        <f t="shared" si="5"/>
        <v>0.44303871610144674</v>
      </c>
      <c r="N16" s="268">
        <v>10086</v>
      </c>
      <c r="O16" s="468">
        <f t="shared" si="6"/>
        <v>0.40848892308938478</v>
      </c>
      <c r="P16" s="267">
        <v>14605</v>
      </c>
      <c r="Q16" s="483">
        <f t="shared" si="7"/>
        <v>0.59151107691061522</v>
      </c>
    </row>
    <row r="17" spans="1:17" ht="15.75" thickBot="1">
      <c r="A17" s="280">
        <v>40148</v>
      </c>
      <c r="B17" s="281">
        <v>2645</v>
      </c>
      <c r="C17" s="480">
        <f t="shared" si="0"/>
        <v>0.55462361081987843</v>
      </c>
      <c r="D17" s="282">
        <v>2124</v>
      </c>
      <c r="E17" s="482">
        <f t="shared" si="1"/>
        <v>0.44537638918012162</v>
      </c>
      <c r="F17" s="283">
        <v>1171</v>
      </c>
      <c r="G17" s="480">
        <f t="shared" si="2"/>
        <v>0.46248025276461296</v>
      </c>
      <c r="H17" s="282">
        <v>1361</v>
      </c>
      <c r="I17" s="482">
        <f t="shared" si="3"/>
        <v>0.53751974723538709</v>
      </c>
      <c r="J17" s="283">
        <v>17075</v>
      </c>
      <c r="K17" s="480">
        <f t="shared" si="4"/>
        <v>0.54448341836734693</v>
      </c>
      <c r="L17" s="282">
        <v>14285</v>
      </c>
      <c r="M17" s="482">
        <f t="shared" si="5"/>
        <v>0.45551658163265307</v>
      </c>
      <c r="N17" s="283">
        <v>9533</v>
      </c>
      <c r="O17" s="480">
        <f t="shared" si="6"/>
        <v>0.36693610469591992</v>
      </c>
      <c r="P17" s="282">
        <v>16447</v>
      </c>
      <c r="Q17" s="484">
        <f t="shared" si="7"/>
        <v>0.63306389530408003</v>
      </c>
    </row>
    <row r="18" spans="1:17" ht="15.75" thickTop="1">
      <c r="A18" s="210">
        <v>40179</v>
      </c>
      <c r="B18" s="266">
        <v>2908</v>
      </c>
      <c r="C18" s="468">
        <f t="shared" si="0"/>
        <v>0.55880092236740964</v>
      </c>
      <c r="D18" s="267">
        <v>2296</v>
      </c>
      <c r="E18" s="481">
        <f t="shared" si="1"/>
        <v>0.44119907763259031</v>
      </c>
      <c r="F18" s="268">
        <v>1155</v>
      </c>
      <c r="G18" s="468">
        <f t="shared" si="2"/>
        <v>0.46052631578947367</v>
      </c>
      <c r="H18" s="267">
        <v>1353</v>
      </c>
      <c r="I18" s="481">
        <f t="shared" si="3"/>
        <v>0.53947368421052633</v>
      </c>
      <c r="J18" s="268">
        <v>14747</v>
      </c>
      <c r="K18" s="468">
        <f t="shared" si="4"/>
        <v>0.56232602478550997</v>
      </c>
      <c r="L18" s="267">
        <v>11478</v>
      </c>
      <c r="M18" s="481">
        <f t="shared" si="5"/>
        <v>0.43767397521448997</v>
      </c>
      <c r="N18" s="268">
        <v>6725</v>
      </c>
      <c r="O18" s="468">
        <f t="shared" si="6"/>
        <v>0.39670835299669654</v>
      </c>
      <c r="P18" s="267">
        <v>10227</v>
      </c>
      <c r="Q18" s="483">
        <f t="shared" si="7"/>
        <v>0.6032916470033034</v>
      </c>
    </row>
    <row r="19" spans="1:17">
      <c r="A19" s="210">
        <v>40210</v>
      </c>
      <c r="B19" s="266">
        <v>3109</v>
      </c>
      <c r="C19" s="468">
        <f t="shared" si="0"/>
        <v>0.56568413391557493</v>
      </c>
      <c r="D19" s="267">
        <v>2387</v>
      </c>
      <c r="E19" s="481">
        <f t="shared" si="1"/>
        <v>0.43431586608442502</v>
      </c>
      <c r="F19" s="268">
        <v>1168</v>
      </c>
      <c r="G19" s="468">
        <f t="shared" si="2"/>
        <v>0.44495238095238093</v>
      </c>
      <c r="H19" s="267">
        <v>1457</v>
      </c>
      <c r="I19" s="481">
        <f t="shared" si="3"/>
        <v>0.55504761904761901</v>
      </c>
      <c r="J19" s="268">
        <v>15704</v>
      </c>
      <c r="K19" s="468">
        <f t="shared" si="4"/>
        <v>0.57429146096178463</v>
      </c>
      <c r="L19" s="267">
        <v>11641</v>
      </c>
      <c r="M19" s="481">
        <f t="shared" si="5"/>
        <v>0.42570853903821537</v>
      </c>
      <c r="N19" s="268">
        <v>7298</v>
      </c>
      <c r="O19" s="468">
        <f t="shared" si="6"/>
        <v>0.41164194257995373</v>
      </c>
      <c r="P19" s="267">
        <v>10431</v>
      </c>
      <c r="Q19" s="483">
        <f t="shared" si="7"/>
        <v>0.58835805742004621</v>
      </c>
    </row>
    <row r="20" spans="1:17">
      <c r="A20" s="210">
        <v>40238</v>
      </c>
      <c r="B20" s="266">
        <v>3425</v>
      </c>
      <c r="C20" s="468">
        <f t="shared" si="0"/>
        <v>0.55108608205953336</v>
      </c>
      <c r="D20" s="267">
        <v>2790</v>
      </c>
      <c r="E20" s="481">
        <f t="shared" si="1"/>
        <v>0.44891391794046659</v>
      </c>
      <c r="F20" s="268">
        <v>1347</v>
      </c>
      <c r="G20" s="468">
        <f t="shared" si="2"/>
        <v>0.43090211132437622</v>
      </c>
      <c r="H20" s="267">
        <v>1779</v>
      </c>
      <c r="I20" s="481">
        <f t="shared" si="3"/>
        <v>0.56909788867562383</v>
      </c>
      <c r="J20" s="268">
        <v>17579</v>
      </c>
      <c r="K20" s="468">
        <f t="shared" si="4"/>
        <v>0.56397176772537694</v>
      </c>
      <c r="L20" s="267">
        <v>13591</v>
      </c>
      <c r="M20" s="481">
        <f t="shared" si="5"/>
        <v>0.43602823227462306</v>
      </c>
      <c r="N20" s="268">
        <v>8605</v>
      </c>
      <c r="O20" s="468">
        <f t="shared" si="6"/>
        <v>0.40103462739432355</v>
      </c>
      <c r="P20" s="267">
        <v>12852</v>
      </c>
      <c r="Q20" s="483">
        <f t="shared" si="7"/>
        <v>0.5989653726056765</v>
      </c>
    </row>
    <row r="21" spans="1:17">
      <c r="A21" s="210">
        <v>40269</v>
      </c>
      <c r="B21" s="266">
        <v>2938</v>
      </c>
      <c r="C21" s="468">
        <f t="shared" si="0"/>
        <v>0.55760106282026956</v>
      </c>
      <c r="D21" s="267">
        <v>2331</v>
      </c>
      <c r="E21" s="481">
        <f t="shared" si="1"/>
        <v>0.4423989371797305</v>
      </c>
      <c r="F21" s="268">
        <v>1461</v>
      </c>
      <c r="G21" s="468">
        <f t="shared" si="2"/>
        <v>0.47159457714654618</v>
      </c>
      <c r="H21" s="267">
        <v>1637</v>
      </c>
      <c r="I21" s="481">
        <f t="shared" si="3"/>
        <v>0.52840542285345382</v>
      </c>
      <c r="J21" s="268">
        <v>16353</v>
      </c>
      <c r="K21" s="468">
        <f t="shared" si="4"/>
        <v>0.56279037753381289</v>
      </c>
      <c r="L21" s="267">
        <v>12704</v>
      </c>
      <c r="M21" s="481">
        <f t="shared" si="5"/>
        <v>0.43720962246618716</v>
      </c>
      <c r="N21" s="268">
        <v>7795</v>
      </c>
      <c r="O21" s="468">
        <f t="shared" si="6"/>
        <v>0.40983175604626709</v>
      </c>
      <c r="P21" s="267">
        <v>11225</v>
      </c>
      <c r="Q21" s="483">
        <f t="shared" si="7"/>
        <v>0.59016824395373291</v>
      </c>
    </row>
    <row r="22" spans="1:17">
      <c r="A22" s="210">
        <v>40299</v>
      </c>
      <c r="B22" s="266">
        <v>3175</v>
      </c>
      <c r="C22" s="468">
        <f t="shared" si="0"/>
        <v>0.56334279630943929</v>
      </c>
      <c r="D22" s="267">
        <v>2461</v>
      </c>
      <c r="E22" s="481">
        <f t="shared" si="1"/>
        <v>0.43665720369056066</v>
      </c>
      <c r="F22" s="268">
        <v>1281</v>
      </c>
      <c r="G22" s="468">
        <f t="shared" si="2"/>
        <v>0.43990384615384615</v>
      </c>
      <c r="H22" s="267">
        <v>1631</v>
      </c>
      <c r="I22" s="481">
        <f t="shared" si="3"/>
        <v>0.56009615384615385</v>
      </c>
      <c r="J22" s="268">
        <v>18926</v>
      </c>
      <c r="K22" s="468">
        <f t="shared" si="4"/>
        <v>0.5597917714218108</v>
      </c>
      <c r="L22" s="267">
        <v>14883</v>
      </c>
      <c r="M22" s="481">
        <f t="shared" si="5"/>
        <v>0.44020822857818925</v>
      </c>
      <c r="N22" s="268">
        <v>9163</v>
      </c>
      <c r="O22" s="468">
        <f t="shared" si="6"/>
        <v>0.41047350266541238</v>
      </c>
      <c r="P22" s="267">
        <v>13160</v>
      </c>
      <c r="Q22" s="483">
        <f t="shared" si="7"/>
        <v>0.58952649733458762</v>
      </c>
    </row>
    <row r="23" spans="1:17">
      <c r="A23" s="210">
        <v>40330</v>
      </c>
      <c r="B23" s="266">
        <v>3017</v>
      </c>
      <c r="C23" s="468">
        <f t="shared" si="0"/>
        <v>0.58435018400154948</v>
      </c>
      <c r="D23" s="267">
        <v>2146</v>
      </c>
      <c r="E23" s="481">
        <f t="shared" si="1"/>
        <v>0.41564981599845052</v>
      </c>
      <c r="F23" s="268">
        <v>1214</v>
      </c>
      <c r="G23" s="468">
        <f t="shared" si="2"/>
        <v>0.44714548802946591</v>
      </c>
      <c r="H23" s="267">
        <v>1501</v>
      </c>
      <c r="I23" s="481">
        <f t="shared" si="3"/>
        <v>0.55285451197053403</v>
      </c>
      <c r="J23" s="268">
        <v>22060</v>
      </c>
      <c r="K23" s="468">
        <f t="shared" si="4"/>
        <v>0.5744043744304127</v>
      </c>
      <c r="L23" s="267">
        <v>16345</v>
      </c>
      <c r="M23" s="481">
        <f t="shared" si="5"/>
        <v>0.4255956255695873</v>
      </c>
      <c r="N23" s="268">
        <v>11934</v>
      </c>
      <c r="O23" s="468">
        <f t="shared" si="6"/>
        <v>0.43722293460340722</v>
      </c>
      <c r="P23" s="267">
        <v>15361</v>
      </c>
      <c r="Q23" s="483">
        <f t="shared" si="7"/>
        <v>0.56277706539659278</v>
      </c>
    </row>
    <row r="24" spans="1:17">
      <c r="A24" s="210">
        <v>40360</v>
      </c>
      <c r="B24" s="266">
        <v>3115</v>
      </c>
      <c r="C24" s="468">
        <f t="shared" si="0"/>
        <v>0.57685185185185184</v>
      </c>
      <c r="D24" s="267">
        <v>2285</v>
      </c>
      <c r="E24" s="481">
        <f t="shared" si="1"/>
        <v>0.42314814814814816</v>
      </c>
      <c r="F24" s="268">
        <v>1187</v>
      </c>
      <c r="G24" s="468">
        <f t="shared" si="2"/>
        <v>0.44809362023405058</v>
      </c>
      <c r="H24" s="267">
        <v>1462</v>
      </c>
      <c r="I24" s="481">
        <f t="shared" si="3"/>
        <v>0.55190637976594936</v>
      </c>
      <c r="J24" s="268">
        <v>23865</v>
      </c>
      <c r="K24" s="468">
        <f t="shared" si="4"/>
        <v>0.56188637487344906</v>
      </c>
      <c r="L24" s="267">
        <v>18608</v>
      </c>
      <c r="M24" s="481">
        <f t="shared" si="5"/>
        <v>0.438113625126551</v>
      </c>
      <c r="N24" s="268">
        <v>10632</v>
      </c>
      <c r="O24" s="468">
        <f t="shared" si="6"/>
        <v>0.42040332147093712</v>
      </c>
      <c r="P24" s="267">
        <v>14658</v>
      </c>
      <c r="Q24" s="483">
        <f t="shared" si="7"/>
        <v>0.57959667852906283</v>
      </c>
    </row>
    <row r="25" spans="1:17">
      <c r="A25" s="210">
        <v>40391</v>
      </c>
      <c r="B25" s="266">
        <v>2016</v>
      </c>
      <c r="C25" s="468">
        <f t="shared" si="0"/>
        <v>0.55736798451755598</v>
      </c>
      <c r="D25" s="267">
        <v>1601</v>
      </c>
      <c r="E25" s="481">
        <f t="shared" si="1"/>
        <v>0.44263201548244402</v>
      </c>
      <c r="F25" s="268">
        <v>806</v>
      </c>
      <c r="G25" s="468">
        <f t="shared" si="2"/>
        <v>0.44043715846994536</v>
      </c>
      <c r="H25" s="267">
        <v>1024</v>
      </c>
      <c r="I25" s="481">
        <f t="shared" si="3"/>
        <v>0.55956284153005464</v>
      </c>
      <c r="J25" s="268">
        <v>16320</v>
      </c>
      <c r="K25" s="468">
        <f t="shared" si="4"/>
        <v>0.59291553133514985</v>
      </c>
      <c r="L25" s="267">
        <v>11205</v>
      </c>
      <c r="M25" s="481">
        <f t="shared" si="5"/>
        <v>0.40708446866485015</v>
      </c>
      <c r="N25" s="268">
        <v>6846</v>
      </c>
      <c r="O25" s="468">
        <f t="shared" si="6"/>
        <v>0.44521037913767314</v>
      </c>
      <c r="P25" s="267">
        <v>8531</v>
      </c>
      <c r="Q25" s="483">
        <f t="shared" si="7"/>
        <v>0.55478962086232686</v>
      </c>
    </row>
    <row r="26" spans="1:17">
      <c r="A26" s="210">
        <v>40422</v>
      </c>
      <c r="B26" s="266">
        <v>3344</v>
      </c>
      <c r="C26" s="468">
        <f t="shared" si="0"/>
        <v>0.53273856938027719</v>
      </c>
      <c r="D26" s="267">
        <v>2933</v>
      </c>
      <c r="E26" s="481">
        <f t="shared" si="1"/>
        <v>0.46726143061972281</v>
      </c>
      <c r="F26" s="268">
        <v>1502</v>
      </c>
      <c r="G26" s="468">
        <f t="shared" si="2"/>
        <v>0.40096102509343301</v>
      </c>
      <c r="H26" s="267">
        <v>2244</v>
      </c>
      <c r="I26" s="481">
        <f t="shared" si="3"/>
        <v>0.59903897490656699</v>
      </c>
      <c r="J26" s="268">
        <v>19738</v>
      </c>
      <c r="K26" s="468">
        <f t="shared" si="4"/>
        <v>0.542357046684802</v>
      </c>
      <c r="L26" s="267">
        <v>16655</v>
      </c>
      <c r="M26" s="481">
        <f t="shared" si="5"/>
        <v>0.457642953315198</v>
      </c>
      <c r="N26" s="268">
        <v>10666</v>
      </c>
      <c r="O26" s="468">
        <f t="shared" si="6"/>
        <v>0.40928626247122024</v>
      </c>
      <c r="P26" s="267">
        <v>15394</v>
      </c>
      <c r="Q26" s="483">
        <f t="shared" si="7"/>
        <v>0.59071373752877976</v>
      </c>
    </row>
    <row r="27" spans="1:17">
      <c r="A27" s="210">
        <v>40452</v>
      </c>
      <c r="B27" s="266">
        <v>3359</v>
      </c>
      <c r="C27" s="468">
        <f t="shared" si="0"/>
        <v>0.54778212654924985</v>
      </c>
      <c r="D27" s="267">
        <v>2773</v>
      </c>
      <c r="E27" s="481">
        <f t="shared" si="1"/>
        <v>0.45221787345075015</v>
      </c>
      <c r="F27" s="268">
        <v>1561</v>
      </c>
      <c r="G27" s="468">
        <f t="shared" si="2"/>
        <v>0.42155009451795838</v>
      </c>
      <c r="H27" s="267">
        <v>2142</v>
      </c>
      <c r="I27" s="481">
        <f t="shared" si="3"/>
        <v>0.57844990548204156</v>
      </c>
      <c r="J27" s="268">
        <v>18299</v>
      </c>
      <c r="K27" s="468">
        <f t="shared" si="4"/>
        <v>0.54129444477311717</v>
      </c>
      <c r="L27" s="267">
        <v>15507</v>
      </c>
      <c r="M27" s="481">
        <f t="shared" si="5"/>
        <v>0.45870555522688278</v>
      </c>
      <c r="N27" s="268">
        <v>12192</v>
      </c>
      <c r="O27" s="468">
        <f t="shared" si="6"/>
        <v>0.41982025412348062</v>
      </c>
      <c r="P27" s="267">
        <v>16849</v>
      </c>
      <c r="Q27" s="483">
        <f t="shared" si="7"/>
        <v>0.58017974587651944</v>
      </c>
    </row>
    <row r="28" spans="1:17">
      <c r="A28" s="210">
        <v>40483</v>
      </c>
      <c r="B28" s="266">
        <v>3449</v>
      </c>
      <c r="C28" s="468">
        <f t="shared" si="0"/>
        <v>0.5817169843143869</v>
      </c>
      <c r="D28" s="267">
        <v>2480</v>
      </c>
      <c r="E28" s="481">
        <f t="shared" si="1"/>
        <v>0.4182830156856131</v>
      </c>
      <c r="F28" s="268">
        <v>1459</v>
      </c>
      <c r="G28" s="468">
        <f t="shared" si="2"/>
        <v>0.44795824378262206</v>
      </c>
      <c r="H28" s="267">
        <v>1798</v>
      </c>
      <c r="I28" s="481">
        <f t="shared" si="3"/>
        <v>0.55204175621737794</v>
      </c>
      <c r="J28" s="268">
        <v>19020</v>
      </c>
      <c r="K28" s="468">
        <f t="shared" si="4"/>
        <v>0.56647605432451753</v>
      </c>
      <c r="L28" s="267">
        <v>14556</v>
      </c>
      <c r="M28" s="481">
        <f t="shared" si="5"/>
        <v>0.43352394567548247</v>
      </c>
      <c r="N28" s="268">
        <v>10591</v>
      </c>
      <c r="O28" s="468">
        <f t="shared" si="6"/>
        <v>0.40982084123360291</v>
      </c>
      <c r="P28" s="267">
        <v>15252</v>
      </c>
      <c r="Q28" s="483">
        <f t="shared" si="7"/>
        <v>0.59017915876639704</v>
      </c>
    </row>
    <row r="29" spans="1:17" ht="15.75" thickBot="1">
      <c r="A29" s="280">
        <v>40513</v>
      </c>
      <c r="B29" s="281">
        <v>2792</v>
      </c>
      <c r="C29" s="480">
        <f t="shared" si="0"/>
        <v>0.55473872441883565</v>
      </c>
      <c r="D29" s="282">
        <v>2241</v>
      </c>
      <c r="E29" s="482">
        <f t="shared" si="1"/>
        <v>0.4452612755811643</v>
      </c>
      <c r="F29" s="283">
        <v>1192</v>
      </c>
      <c r="G29" s="480">
        <f t="shared" si="2"/>
        <v>0.45357686453576862</v>
      </c>
      <c r="H29" s="282">
        <v>1436</v>
      </c>
      <c r="I29" s="482">
        <f t="shared" si="3"/>
        <v>0.54642313546423138</v>
      </c>
      <c r="J29" s="283">
        <v>15987</v>
      </c>
      <c r="K29" s="480">
        <f t="shared" si="4"/>
        <v>0.54373852118903476</v>
      </c>
      <c r="L29" s="282">
        <v>13415</v>
      </c>
      <c r="M29" s="482">
        <f t="shared" si="5"/>
        <v>0.45626147881096524</v>
      </c>
      <c r="N29" s="283">
        <v>9803</v>
      </c>
      <c r="O29" s="480">
        <f t="shared" si="6"/>
        <v>0.39448692152917503</v>
      </c>
      <c r="P29" s="282">
        <v>15047</v>
      </c>
      <c r="Q29" s="484">
        <f t="shared" si="7"/>
        <v>0.60551307847082492</v>
      </c>
    </row>
    <row r="30" spans="1:17" ht="15.75" thickTop="1">
      <c r="A30" s="210">
        <v>40544</v>
      </c>
      <c r="B30" s="266">
        <v>3197</v>
      </c>
      <c r="C30" s="468">
        <f t="shared" si="0"/>
        <v>0.58435386583805515</v>
      </c>
      <c r="D30" s="267">
        <v>2274</v>
      </c>
      <c r="E30" s="481">
        <f t="shared" si="1"/>
        <v>0.41564613416194479</v>
      </c>
      <c r="F30" s="268">
        <v>1050</v>
      </c>
      <c r="G30" s="468">
        <f t="shared" si="2"/>
        <v>0.44833475661827499</v>
      </c>
      <c r="H30" s="267">
        <v>1292</v>
      </c>
      <c r="I30" s="481">
        <f t="shared" si="3"/>
        <v>0.55166524338172507</v>
      </c>
      <c r="J30" s="268">
        <v>15694</v>
      </c>
      <c r="K30" s="468">
        <f t="shared" si="4"/>
        <v>0.56573303053242496</v>
      </c>
      <c r="L30" s="267">
        <v>12047</v>
      </c>
      <c r="M30" s="481">
        <f t="shared" si="5"/>
        <v>0.43426696946757509</v>
      </c>
      <c r="N30" s="268">
        <v>7518</v>
      </c>
      <c r="O30" s="468">
        <f t="shared" si="6"/>
        <v>0.41829410782840926</v>
      </c>
      <c r="P30" s="267">
        <v>10455</v>
      </c>
      <c r="Q30" s="483">
        <f t="shared" si="7"/>
        <v>0.58170589217159074</v>
      </c>
    </row>
    <row r="31" spans="1:17">
      <c r="A31" s="210">
        <v>40575</v>
      </c>
      <c r="B31" s="266">
        <v>2756</v>
      </c>
      <c r="C31" s="468">
        <f t="shared" si="0"/>
        <v>0.5569927243330639</v>
      </c>
      <c r="D31" s="267">
        <v>2192</v>
      </c>
      <c r="E31" s="481">
        <f t="shared" si="1"/>
        <v>0.44300727566693615</v>
      </c>
      <c r="F31" s="268">
        <v>995</v>
      </c>
      <c r="G31" s="468">
        <f t="shared" si="2"/>
        <v>0.43223284100781928</v>
      </c>
      <c r="H31" s="267">
        <v>1307</v>
      </c>
      <c r="I31" s="481">
        <f t="shared" si="3"/>
        <v>0.56776715899218066</v>
      </c>
      <c r="J31" s="268">
        <v>14312</v>
      </c>
      <c r="K31" s="468">
        <f t="shared" si="4"/>
        <v>0.57344338488660951</v>
      </c>
      <c r="L31" s="267">
        <v>10646</v>
      </c>
      <c r="M31" s="481">
        <f t="shared" si="5"/>
        <v>0.42655661511339049</v>
      </c>
      <c r="N31" s="268">
        <v>7283</v>
      </c>
      <c r="O31" s="468">
        <f t="shared" si="6"/>
        <v>0.41081904332129965</v>
      </c>
      <c r="P31" s="267">
        <v>10445</v>
      </c>
      <c r="Q31" s="483">
        <f t="shared" si="7"/>
        <v>0.58918095667870041</v>
      </c>
    </row>
    <row r="32" spans="1:17">
      <c r="A32" s="210">
        <v>40603</v>
      </c>
      <c r="B32" s="266">
        <v>3438</v>
      </c>
      <c r="C32" s="468">
        <f t="shared" si="0"/>
        <v>0.56583278472679399</v>
      </c>
      <c r="D32" s="267">
        <v>2638</v>
      </c>
      <c r="E32" s="481">
        <f t="shared" si="1"/>
        <v>0.43416721527320606</v>
      </c>
      <c r="F32" s="268">
        <v>1365</v>
      </c>
      <c r="G32" s="468">
        <f t="shared" si="2"/>
        <v>0.4513888888888889</v>
      </c>
      <c r="H32" s="267">
        <v>1659</v>
      </c>
      <c r="I32" s="481">
        <f t="shared" si="3"/>
        <v>0.54861111111111116</v>
      </c>
      <c r="J32" s="268">
        <v>16521</v>
      </c>
      <c r="K32" s="468">
        <f t="shared" si="4"/>
        <v>0.55361570940285498</v>
      </c>
      <c r="L32" s="267">
        <v>13321</v>
      </c>
      <c r="M32" s="481">
        <f t="shared" si="5"/>
        <v>0.44638429059714496</v>
      </c>
      <c r="N32" s="268">
        <v>8800</v>
      </c>
      <c r="O32" s="468">
        <f t="shared" si="6"/>
        <v>0.41781407273763177</v>
      </c>
      <c r="P32" s="267">
        <v>12262</v>
      </c>
      <c r="Q32" s="483">
        <f t="shared" si="7"/>
        <v>0.58218592726236829</v>
      </c>
    </row>
    <row r="33" spans="1:17">
      <c r="A33" s="210">
        <v>40634</v>
      </c>
      <c r="B33" s="266">
        <v>2768</v>
      </c>
      <c r="C33" s="468">
        <f t="shared" si="0"/>
        <v>0.5696645400288125</v>
      </c>
      <c r="D33" s="267">
        <v>2091</v>
      </c>
      <c r="E33" s="481">
        <f t="shared" si="1"/>
        <v>0.4303354599711875</v>
      </c>
      <c r="F33" s="268">
        <v>1202</v>
      </c>
      <c r="G33" s="468">
        <f t="shared" si="2"/>
        <v>0.45895379915998474</v>
      </c>
      <c r="H33" s="267">
        <v>1417</v>
      </c>
      <c r="I33" s="481">
        <f t="shared" si="3"/>
        <v>0.54104620084001531</v>
      </c>
      <c r="J33" s="268">
        <v>14769</v>
      </c>
      <c r="K33" s="468">
        <f t="shared" si="4"/>
        <v>0.55266998465741124</v>
      </c>
      <c r="L33" s="267">
        <v>11954</v>
      </c>
      <c r="M33" s="481">
        <f t="shared" si="5"/>
        <v>0.44733001534258876</v>
      </c>
      <c r="N33" s="268">
        <v>8336</v>
      </c>
      <c r="O33" s="468">
        <f t="shared" si="6"/>
        <v>0.41933698878213188</v>
      </c>
      <c r="P33" s="267">
        <v>11543</v>
      </c>
      <c r="Q33" s="483">
        <f t="shared" si="7"/>
        <v>0.58066301121786812</v>
      </c>
    </row>
    <row r="34" spans="1:17">
      <c r="A34" s="210">
        <v>40664</v>
      </c>
      <c r="B34" s="266">
        <v>2881</v>
      </c>
      <c r="C34" s="468">
        <f t="shared" si="0"/>
        <v>0.55585568203743008</v>
      </c>
      <c r="D34" s="267">
        <v>2302</v>
      </c>
      <c r="E34" s="481">
        <f t="shared" si="1"/>
        <v>0.44414431796256992</v>
      </c>
      <c r="F34" s="268">
        <v>1223</v>
      </c>
      <c r="G34" s="468">
        <f t="shared" si="2"/>
        <v>0.44456561250454379</v>
      </c>
      <c r="H34" s="267">
        <v>1528</v>
      </c>
      <c r="I34" s="481">
        <f t="shared" si="3"/>
        <v>0.55543438749545615</v>
      </c>
      <c r="J34" s="268">
        <v>18761</v>
      </c>
      <c r="K34" s="468">
        <f t="shared" si="4"/>
        <v>0.55566744661315637</v>
      </c>
      <c r="L34" s="267">
        <v>15002</v>
      </c>
      <c r="M34" s="481">
        <f t="shared" si="5"/>
        <v>0.44433255338684358</v>
      </c>
      <c r="N34" s="268">
        <v>9497</v>
      </c>
      <c r="O34" s="468">
        <f t="shared" si="6"/>
        <v>0.41631597404874626</v>
      </c>
      <c r="P34" s="267">
        <v>13315</v>
      </c>
      <c r="Q34" s="483">
        <f t="shared" si="7"/>
        <v>0.58368402595125368</v>
      </c>
    </row>
    <row r="35" spans="1:17">
      <c r="A35" s="210">
        <v>40695</v>
      </c>
      <c r="B35" s="266">
        <v>2851</v>
      </c>
      <c r="C35" s="468">
        <f t="shared" si="0"/>
        <v>0.57970719804798698</v>
      </c>
      <c r="D35" s="267">
        <v>2067</v>
      </c>
      <c r="E35" s="481">
        <f t="shared" si="1"/>
        <v>0.42029280195201302</v>
      </c>
      <c r="F35" s="268">
        <v>1192</v>
      </c>
      <c r="G35" s="468">
        <f t="shared" si="2"/>
        <v>0.46855345911949686</v>
      </c>
      <c r="H35" s="267">
        <v>1352</v>
      </c>
      <c r="I35" s="481">
        <f t="shared" si="3"/>
        <v>0.53144654088050314</v>
      </c>
      <c r="J35" s="268">
        <v>20893</v>
      </c>
      <c r="K35" s="468">
        <f t="shared" si="4"/>
        <v>0.55912971338346673</v>
      </c>
      <c r="L35" s="267">
        <v>16474</v>
      </c>
      <c r="M35" s="481">
        <f t="shared" si="5"/>
        <v>0.44087028661653332</v>
      </c>
      <c r="N35" s="268">
        <v>11498</v>
      </c>
      <c r="O35" s="468">
        <f t="shared" si="6"/>
        <v>0.43862058442053864</v>
      </c>
      <c r="P35" s="267">
        <v>14716</v>
      </c>
      <c r="Q35" s="483">
        <f t="shared" si="7"/>
        <v>0.56137941557946136</v>
      </c>
    </row>
    <row r="36" spans="1:17">
      <c r="A36" s="210">
        <v>40725</v>
      </c>
      <c r="B36" s="266">
        <v>2883</v>
      </c>
      <c r="C36" s="468">
        <f t="shared" si="0"/>
        <v>0.57879943786388277</v>
      </c>
      <c r="D36" s="267">
        <v>2098</v>
      </c>
      <c r="E36" s="481">
        <f t="shared" si="1"/>
        <v>0.42120056213611723</v>
      </c>
      <c r="F36" s="268">
        <v>1057</v>
      </c>
      <c r="G36" s="468">
        <f t="shared" si="2"/>
        <v>0.47828054298642536</v>
      </c>
      <c r="H36" s="267">
        <v>1153</v>
      </c>
      <c r="I36" s="481">
        <f t="shared" si="3"/>
        <v>0.52171945701357469</v>
      </c>
      <c r="J36" s="268">
        <v>21601</v>
      </c>
      <c r="K36" s="468">
        <f t="shared" si="4"/>
        <v>0.54932227958192403</v>
      </c>
      <c r="L36" s="267">
        <v>17722</v>
      </c>
      <c r="M36" s="481">
        <f t="shared" si="5"/>
        <v>0.45067772041807591</v>
      </c>
      <c r="N36" s="268">
        <v>11104</v>
      </c>
      <c r="O36" s="468">
        <f t="shared" si="6"/>
        <v>0.43495632418034391</v>
      </c>
      <c r="P36" s="267">
        <v>14425</v>
      </c>
      <c r="Q36" s="483">
        <f t="shared" si="7"/>
        <v>0.56504367581965609</v>
      </c>
    </row>
    <row r="37" spans="1:17">
      <c r="A37" s="210">
        <v>40756</v>
      </c>
      <c r="B37" s="266">
        <v>1972</v>
      </c>
      <c r="C37" s="468">
        <f t="shared" si="0"/>
        <v>0.58498961732423616</v>
      </c>
      <c r="D37" s="267">
        <v>1399</v>
      </c>
      <c r="E37" s="481">
        <f t="shared" si="1"/>
        <v>0.41501038267576384</v>
      </c>
      <c r="F37" s="268">
        <v>1019</v>
      </c>
      <c r="G37" s="468">
        <f t="shared" si="2"/>
        <v>0.48020735155513666</v>
      </c>
      <c r="H37" s="267">
        <v>1103</v>
      </c>
      <c r="I37" s="481">
        <f t="shared" si="3"/>
        <v>0.51979264844486328</v>
      </c>
      <c r="J37" s="268">
        <v>15528</v>
      </c>
      <c r="K37" s="468">
        <f t="shared" si="4"/>
        <v>0.58259858177315871</v>
      </c>
      <c r="L37" s="267">
        <v>11125</v>
      </c>
      <c r="M37" s="481">
        <f t="shared" si="5"/>
        <v>0.41740141822684124</v>
      </c>
      <c r="N37" s="268">
        <v>7782</v>
      </c>
      <c r="O37" s="468">
        <f t="shared" si="6"/>
        <v>0.45323238206173561</v>
      </c>
      <c r="P37" s="267">
        <v>9388</v>
      </c>
      <c r="Q37" s="483">
        <f t="shared" si="7"/>
        <v>0.54676761793826445</v>
      </c>
    </row>
    <row r="38" spans="1:17">
      <c r="A38" s="210">
        <v>40787</v>
      </c>
      <c r="B38" s="266">
        <v>2839</v>
      </c>
      <c r="C38" s="468">
        <f t="shared" si="0"/>
        <v>0.52351097178683381</v>
      </c>
      <c r="D38" s="267">
        <v>2584</v>
      </c>
      <c r="E38" s="481">
        <f t="shared" si="1"/>
        <v>0.47648902821316613</v>
      </c>
      <c r="F38" s="268">
        <v>1513</v>
      </c>
      <c r="G38" s="468">
        <f t="shared" si="2"/>
        <v>0.43640034612056533</v>
      </c>
      <c r="H38" s="267">
        <v>1954</v>
      </c>
      <c r="I38" s="481">
        <f t="shared" si="3"/>
        <v>0.56359965387943467</v>
      </c>
      <c r="J38" s="268">
        <v>18894</v>
      </c>
      <c r="K38" s="468">
        <f t="shared" si="4"/>
        <v>0.53902773022937345</v>
      </c>
      <c r="L38" s="267">
        <v>16158</v>
      </c>
      <c r="M38" s="481">
        <f t="shared" si="5"/>
        <v>0.4609722697706265</v>
      </c>
      <c r="N38" s="268">
        <v>10829</v>
      </c>
      <c r="O38" s="468">
        <f t="shared" si="6"/>
        <v>0.41221926151503618</v>
      </c>
      <c r="P38" s="267">
        <v>15441</v>
      </c>
      <c r="Q38" s="483">
        <f t="shared" si="7"/>
        <v>0.58778073848496382</v>
      </c>
    </row>
    <row r="39" spans="1:17">
      <c r="A39" s="210">
        <v>40817</v>
      </c>
      <c r="B39" s="266">
        <v>2762</v>
      </c>
      <c r="C39" s="468">
        <f t="shared" si="0"/>
        <v>0.56332857434223949</v>
      </c>
      <c r="D39" s="267">
        <v>2141</v>
      </c>
      <c r="E39" s="481">
        <f t="shared" si="1"/>
        <v>0.43667142565776057</v>
      </c>
      <c r="F39" s="268">
        <v>1514</v>
      </c>
      <c r="G39" s="468">
        <f t="shared" si="2"/>
        <v>0.43896781675848073</v>
      </c>
      <c r="H39" s="267">
        <v>1935</v>
      </c>
      <c r="I39" s="481">
        <f t="shared" si="3"/>
        <v>0.56103218324151927</v>
      </c>
      <c r="J39" s="268">
        <v>17365</v>
      </c>
      <c r="K39" s="468">
        <f t="shared" si="4"/>
        <v>0.53701756556160318</v>
      </c>
      <c r="L39" s="267">
        <v>14971</v>
      </c>
      <c r="M39" s="481">
        <f t="shared" si="5"/>
        <v>0.46298243443839682</v>
      </c>
      <c r="N39" s="268">
        <v>12483</v>
      </c>
      <c r="O39" s="468">
        <f t="shared" si="6"/>
        <v>0.41282492228321976</v>
      </c>
      <c r="P39" s="267">
        <v>17755</v>
      </c>
      <c r="Q39" s="483">
        <f t="shared" si="7"/>
        <v>0.58717507771678024</v>
      </c>
    </row>
    <row r="40" spans="1:17">
      <c r="A40" s="210">
        <v>40848</v>
      </c>
      <c r="B40" s="266">
        <v>2523</v>
      </c>
      <c r="C40" s="468">
        <f t="shared" si="0"/>
        <v>0.55929949013522495</v>
      </c>
      <c r="D40" s="267">
        <v>1988</v>
      </c>
      <c r="E40" s="481">
        <f t="shared" si="1"/>
        <v>0.44070050986477499</v>
      </c>
      <c r="F40" s="268">
        <v>1365</v>
      </c>
      <c r="G40" s="468">
        <f t="shared" si="2"/>
        <v>0.45439414114513982</v>
      </c>
      <c r="H40" s="267">
        <v>1639</v>
      </c>
      <c r="I40" s="481">
        <f t="shared" si="3"/>
        <v>0.54560585885486024</v>
      </c>
      <c r="J40" s="268">
        <v>16708</v>
      </c>
      <c r="K40" s="468">
        <f t="shared" si="4"/>
        <v>0.54425225577380376</v>
      </c>
      <c r="L40" s="267">
        <v>13991</v>
      </c>
      <c r="M40" s="481">
        <f t="shared" si="5"/>
        <v>0.45574774422619629</v>
      </c>
      <c r="N40" s="268">
        <v>10373</v>
      </c>
      <c r="O40" s="468">
        <f t="shared" si="6"/>
        <v>0.40737540745395279</v>
      </c>
      <c r="P40" s="267">
        <v>15090</v>
      </c>
      <c r="Q40" s="483">
        <f t="shared" si="7"/>
        <v>0.59262459254604716</v>
      </c>
    </row>
    <row r="41" spans="1:17" ht="15.75" thickBot="1">
      <c r="A41" s="280">
        <v>40878</v>
      </c>
      <c r="B41" s="281">
        <v>2202</v>
      </c>
      <c r="C41" s="480">
        <f t="shared" si="0"/>
        <v>0.55930911861823729</v>
      </c>
      <c r="D41" s="282">
        <v>1735</v>
      </c>
      <c r="E41" s="482">
        <f t="shared" si="1"/>
        <v>0.44069088138176277</v>
      </c>
      <c r="F41" s="283">
        <v>1027</v>
      </c>
      <c r="G41" s="480">
        <f t="shared" si="2"/>
        <v>0.48374941121055109</v>
      </c>
      <c r="H41" s="282">
        <v>1096</v>
      </c>
      <c r="I41" s="482">
        <f t="shared" si="3"/>
        <v>0.51625058878944885</v>
      </c>
      <c r="J41" s="283">
        <v>15124</v>
      </c>
      <c r="K41" s="480">
        <f t="shared" si="4"/>
        <v>0.53570416548597333</v>
      </c>
      <c r="L41" s="282">
        <v>13108</v>
      </c>
      <c r="M41" s="482">
        <f t="shared" si="5"/>
        <v>0.46429583451402662</v>
      </c>
      <c r="N41" s="283">
        <v>9589</v>
      </c>
      <c r="O41" s="480">
        <f t="shared" si="6"/>
        <v>0.39472275964269543</v>
      </c>
      <c r="P41" s="282">
        <v>14704</v>
      </c>
      <c r="Q41" s="484">
        <f t="shared" si="7"/>
        <v>0.60527724035730457</v>
      </c>
    </row>
    <row r="42" spans="1:17" ht="15.75" thickTop="1">
      <c r="A42" s="210">
        <v>40909</v>
      </c>
      <c r="B42" s="266">
        <v>2340</v>
      </c>
      <c r="C42" s="468">
        <f t="shared" si="0"/>
        <v>0.56617469150737965</v>
      </c>
      <c r="D42" s="267">
        <v>1793</v>
      </c>
      <c r="E42" s="481">
        <f t="shared" si="1"/>
        <v>0.43382530849262035</v>
      </c>
      <c r="F42" s="268">
        <v>935</v>
      </c>
      <c r="G42" s="468">
        <f t="shared" si="2"/>
        <v>0.46378968253968256</v>
      </c>
      <c r="H42" s="267">
        <v>1081</v>
      </c>
      <c r="I42" s="481">
        <f t="shared" si="3"/>
        <v>0.53621031746031744</v>
      </c>
      <c r="J42" s="268">
        <v>12624</v>
      </c>
      <c r="K42" s="468">
        <f t="shared" si="4"/>
        <v>0.55121823421535232</v>
      </c>
      <c r="L42" s="267">
        <v>10278</v>
      </c>
      <c r="M42" s="481">
        <f t="shared" si="5"/>
        <v>0.44878176578464762</v>
      </c>
      <c r="N42" s="268">
        <v>7828</v>
      </c>
      <c r="O42" s="468">
        <f t="shared" si="6"/>
        <v>0.4175824175824176</v>
      </c>
      <c r="P42" s="267">
        <v>10918</v>
      </c>
      <c r="Q42" s="483">
        <f t="shared" si="7"/>
        <v>0.58241758241758246</v>
      </c>
    </row>
    <row r="43" spans="1:17">
      <c r="A43" s="210">
        <v>40940</v>
      </c>
      <c r="B43" s="266">
        <v>2093</v>
      </c>
      <c r="C43" s="468">
        <f t="shared" si="0"/>
        <v>0.56859549035588153</v>
      </c>
      <c r="D43" s="267">
        <v>1588</v>
      </c>
      <c r="E43" s="481">
        <f t="shared" si="1"/>
        <v>0.43140450964411847</v>
      </c>
      <c r="F43" s="268">
        <v>985</v>
      </c>
      <c r="G43" s="468">
        <f t="shared" si="2"/>
        <v>0.45224977043158859</v>
      </c>
      <c r="H43" s="267">
        <v>1193</v>
      </c>
      <c r="I43" s="481">
        <f t="shared" si="3"/>
        <v>0.54775022956841135</v>
      </c>
      <c r="J43" s="268">
        <v>12346</v>
      </c>
      <c r="K43" s="468">
        <f t="shared" si="4"/>
        <v>0.54481267375667441</v>
      </c>
      <c r="L43" s="267">
        <v>10315</v>
      </c>
      <c r="M43" s="481">
        <f t="shared" si="5"/>
        <v>0.45518732624332553</v>
      </c>
      <c r="N43" s="268">
        <v>7568</v>
      </c>
      <c r="O43" s="468">
        <f t="shared" si="6"/>
        <v>0.41443513498713103</v>
      </c>
      <c r="P43" s="267">
        <v>10693</v>
      </c>
      <c r="Q43" s="483">
        <f t="shared" si="7"/>
        <v>0.58556486501286897</v>
      </c>
    </row>
    <row r="44" spans="1:17">
      <c r="A44" s="210">
        <v>40969</v>
      </c>
      <c r="B44" s="266">
        <v>2945</v>
      </c>
      <c r="C44" s="468">
        <f t="shared" si="0"/>
        <v>0.55713204691638285</v>
      </c>
      <c r="D44" s="267">
        <v>2341</v>
      </c>
      <c r="E44" s="481">
        <f t="shared" si="1"/>
        <v>0.44286795308361709</v>
      </c>
      <c r="F44" s="268">
        <v>1175</v>
      </c>
      <c r="G44" s="468">
        <f t="shared" si="2"/>
        <v>0.45826833073322931</v>
      </c>
      <c r="H44" s="267">
        <v>1389</v>
      </c>
      <c r="I44" s="481">
        <f t="shared" si="3"/>
        <v>0.54173166926677063</v>
      </c>
      <c r="J44" s="268">
        <v>12665</v>
      </c>
      <c r="K44" s="468">
        <f t="shared" si="4"/>
        <v>0.54562295364466651</v>
      </c>
      <c r="L44" s="267">
        <v>10547</v>
      </c>
      <c r="M44" s="481">
        <f t="shared" si="5"/>
        <v>0.45437704635533344</v>
      </c>
      <c r="N44" s="268">
        <v>8266</v>
      </c>
      <c r="O44" s="468">
        <f t="shared" si="6"/>
        <v>0.41914710207393135</v>
      </c>
      <c r="P44" s="267">
        <v>11455</v>
      </c>
      <c r="Q44" s="483">
        <f t="shared" si="7"/>
        <v>0.58085289792606865</v>
      </c>
    </row>
    <row r="45" spans="1:17">
      <c r="A45" s="210">
        <v>41000</v>
      </c>
      <c r="B45" s="266">
        <v>2640</v>
      </c>
      <c r="C45" s="468">
        <f t="shared" si="0"/>
        <v>0.52547770700636942</v>
      </c>
      <c r="D45" s="267">
        <v>2384</v>
      </c>
      <c r="E45" s="481">
        <f t="shared" si="1"/>
        <v>0.47452229299363058</v>
      </c>
      <c r="F45" s="268">
        <v>1153</v>
      </c>
      <c r="G45" s="468">
        <f t="shared" si="2"/>
        <v>0.4660468876313662</v>
      </c>
      <c r="H45" s="267">
        <v>1321</v>
      </c>
      <c r="I45" s="481">
        <f t="shared" si="3"/>
        <v>0.53395311236863374</v>
      </c>
      <c r="J45" s="268">
        <v>11846</v>
      </c>
      <c r="K45" s="468">
        <f t="shared" si="4"/>
        <v>0.53833219722790271</v>
      </c>
      <c r="L45" s="267">
        <v>10159</v>
      </c>
      <c r="M45" s="481">
        <f t="shared" si="5"/>
        <v>0.46166780277209724</v>
      </c>
      <c r="N45" s="268">
        <v>8143</v>
      </c>
      <c r="O45" s="468">
        <f t="shared" si="6"/>
        <v>0.41495108030982469</v>
      </c>
      <c r="P45" s="267">
        <v>11481</v>
      </c>
      <c r="Q45" s="483">
        <f t="shared" si="7"/>
        <v>0.58504891969017525</v>
      </c>
    </row>
    <row r="46" spans="1:17">
      <c r="A46" s="210">
        <v>41030</v>
      </c>
      <c r="B46" s="266">
        <v>2535</v>
      </c>
      <c r="C46" s="468">
        <f t="shared" si="0"/>
        <v>0.54870129870129869</v>
      </c>
      <c r="D46" s="267">
        <v>2085</v>
      </c>
      <c r="E46" s="481">
        <f t="shared" si="1"/>
        <v>0.45129870129870131</v>
      </c>
      <c r="F46" s="268">
        <v>1163</v>
      </c>
      <c r="G46" s="468">
        <f t="shared" si="2"/>
        <v>0.43541744664919507</v>
      </c>
      <c r="H46" s="267">
        <v>1508</v>
      </c>
      <c r="I46" s="481">
        <f t="shared" si="3"/>
        <v>0.56458255335080498</v>
      </c>
      <c r="J46" s="268">
        <v>13870</v>
      </c>
      <c r="K46" s="468">
        <f t="shared" si="4"/>
        <v>0.54341012380504627</v>
      </c>
      <c r="L46" s="267">
        <v>11654</v>
      </c>
      <c r="M46" s="481">
        <f t="shared" si="5"/>
        <v>0.45658987619495378</v>
      </c>
      <c r="N46" s="268">
        <v>9372</v>
      </c>
      <c r="O46" s="468">
        <f t="shared" si="6"/>
        <v>0.42833638025594151</v>
      </c>
      <c r="P46" s="267">
        <v>12508</v>
      </c>
      <c r="Q46" s="483">
        <f t="shared" si="7"/>
        <v>0.57166361974405855</v>
      </c>
    </row>
    <row r="47" spans="1:17">
      <c r="A47" s="210">
        <v>41061</v>
      </c>
      <c r="B47" s="266">
        <v>2424</v>
      </c>
      <c r="C47" s="468">
        <f t="shared" si="0"/>
        <v>0.55040871934604907</v>
      </c>
      <c r="D47" s="267">
        <v>1980</v>
      </c>
      <c r="E47" s="481">
        <f t="shared" si="1"/>
        <v>0.44959128065395093</v>
      </c>
      <c r="F47" s="268">
        <v>1173</v>
      </c>
      <c r="G47" s="468">
        <f t="shared" si="2"/>
        <v>0.45784543325526933</v>
      </c>
      <c r="H47" s="267">
        <v>1389</v>
      </c>
      <c r="I47" s="481">
        <f t="shared" si="3"/>
        <v>0.54215456674473073</v>
      </c>
      <c r="J47" s="268">
        <v>16958</v>
      </c>
      <c r="K47" s="468">
        <f t="shared" si="4"/>
        <v>0.55519905709795703</v>
      </c>
      <c r="L47" s="267">
        <v>13586</v>
      </c>
      <c r="M47" s="481">
        <f t="shared" si="5"/>
        <v>0.44480094290204297</v>
      </c>
      <c r="N47" s="268">
        <v>12493</v>
      </c>
      <c r="O47" s="468">
        <f t="shared" si="6"/>
        <v>0.44651345652096214</v>
      </c>
      <c r="P47" s="267">
        <v>15486</v>
      </c>
      <c r="Q47" s="483">
        <f t="shared" si="7"/>
        <v>0.55348654347903781</v>
      </c>
    </row>
    <row r="48" spans="1:17">
      <c r="A48" s="210">
        <v>41091</v>
      </c>
      <c r="B48" s="266">
        <v>2619</v>
      </c>
      <c r="C48" s="468">
        <f t="shared" si="0"/>
        <v>0.56541450777202074</v>
      </c>
      <c r="D48" s="267">
        <v>2013</v>
      </c>
      <c r="E48" s="481">
        <f t="shared" si="1"/>
        <v>0.43458549222797926</v>
      </c>
      <c r="F48" s="268">
        <v>1098</v>
      </c>
      <c r="G48" s="468">
        <f t="shared" si="2"/>
        <v>0.43092621664050235</v>
      </c>
      <c r="H48" s="267">
        <v>1450</v>
      </c>
      <c r="I48" s="481">
        <f t="shared" si="3"/>
        <v>0.56907378335949765</v>
      </c>
      <c r="J48" s="268">
        <v>17328</v>
      </c>
      <c r="K48" s="468">
        <f t="shared" si="4"/>
        <v>0.54323155056743366</v>
      </c>
      <c r="L48" s="267">
        <v>14570</v>
      </c>
      <c r="M48" s="481">
        <f t="shared" si="5"/>
        <v>0.45676844943256628</v>
      </c>
      <c r="N48" s="268">
        <v>11901</v>
      </c>
      <c r="O48" s="468">
        <f t="shared" si="6"/>
        <v>0.43111755116826661</v>
      </c>
      <c r="P48" s="267">
        <v>15704</v>
      </c>
      <c r="Q48" s="483">
        <f t="shared" si="7"/>
        <v>0.56888244883173333</v>
      </c>
    </row>
    <row r="49" spans="1:17">
      <c r="A49" s="210">
        <v>41122</v>
      </c>
      <c r="B49" s="266">
        <v>1583</v>
      </c>
      <c r="C49" s="468">
        <f t="shared" si="0"/>
        <v>0.54851004851004848</v>
      </c>
      <c r="D49" s="267">
        <v>1303</v>
      </c>
      <c r="E49" s="481">
        <f t="shared" si="1"/>
        <v>0.45148995148995147</v>
      </c>
      <c r="F49" s="268">
        <v>841</v>
      </c>
      <c r="G49" s="468">
        <f t="shared" si="2"/>
        <v>0.46056955093099672</v>
      </c>
      <c r="H49" s="267">
        <v>985</v>
      </c>
      <c r="I49" s="481">
        <f t="shared" si="3"/>
        <v>0.53943044906900328</v>
      </c>
      <c r="J49" s="268">
        <v>10847</v>
      </c>
      <c r="K49" s="468">
        <f t="shared" si="4"/>
        <v>0.5771522826433968</v>
      </c>
      <c r="L49" s="267">
        <v>7947</v>
      </c>
      <c r="M49" s="481">
        <f t="shared" si="5"/>
        <v>0.42284771735660315</v>
      </c>
      <c r="N49" s="268">
        <v>6789</v>
      </c>
      <c r="O49" s="468">
        <f t="shared" si="6"/>
        <v>0.44620440354912916</v>
      </c>
      <c r="P49" s="267">
        <v>8426</v>
      </c>
      <c r="Q49" s="483">
        <f t="shared" si="7"/>
        <v>0.55379559645087084</v>
      </c>
    </row>
    <row r="50" spans="1:17">
      <c r="A50" s="210">
        <v>41153</v>
      </c>
      <c r="B50" s="266">
        <v>2379</v>
      </c>
      <c r="C50" s="468">
        <f t="shared" si="0"/>
        <v>0.51594014313597913</v>
      </c>
      <c r="D50" s="267">
        <v>2232</v>
      </c>
      <c r="E50" s="481">
        <f t="shared" si="1"/>
        <v>0.48405985686402081</v>
      </c>
      <c r="F50" s="268">
        <v>1336</v>
      </c>
      <c r="G50" s="468">
        <f t="shared" si="2"/>
        <v>0.41815336463223785</v>
      </c>
      <c r="H50" s="267">
        <v>1859</v>
      </c>
      <c r="I50" s="481">
        <f t="shared" si="3"/>
        <v>0.58184663536776215</v>
      </c>
      <c r="J50" s="268">
        <v>12764</v>
      </c>
      <c r="K50" s="468">
        <f t="shared" si="4"/>
        <v>0.52920933703719064</v>
      </c>
      <c r="L50" s="267">
        <v>11355</v>
      </c>
      <c r="M50" s="481">
        <f t="shared" si="5"/>
        <v>0.47079066296280941</v>
      </c>
      <c r="N50" s="268">
        <v>9773</v>
      </c>
      <c r="O50" s="468">
        <f t="shared" si="6"/>
        <v>0.41604938271604941</v>
      </c>
      <c r="P50" s="267">
        <v>13717</v>
      </c>
      <c r="Q50" s="483">
        <f t="shared" si="7"/>
        <v>0.58395061728395059</v>
      </c>
    </row>
    <row r="51" spans="1:17">
      <c r="A51" s="210">
        <v>41183</v>
      </c>
      <c r="B51" s="266">
        <v>2518</v>
      </c>
      <c r="C51" s="468">
        <f t="shared" si="0"/>
        <v>0.50209371884346954</v>
      </c>
      <c r="D51" s="267">
        <v>2497</v>
      </c>
      <c r="E51" s="481">
        <f t="shared" si="1"/>
        <v>0.49790628115653041</v>
      </c>
      <c r="F51" s="268">
        <v>1573</v>
      </c>
      <c r="G51" s="468">
        <f t="shared" si="2"/>
        <v>0.35419950461607747</v>
      </c>
      <c r="H51" s="267">
        <v>2868</v>
      </c>
      <c r="I51" s="481">
        <f t="shared" si="3"/>
        <v>0.64580049538392259</v>
      </c>
      <c r="J51" s="268">
        <v>14038</v>
      </c>
      <c r="K51" s="468">
        <f t="shared" si="4"/>
        <v>0.53957028097013493</v>
      </c>
      <c r="L51" s="267">
        <v>11979</v>
      </c>
      <c r="M51" s="481">
        <f t="shared" si="5"/>
        <v>0.46042971902986507</v>
      </c>
      <c r="N51" s="268">
        <v>12946</v>
      </c>
      <c r="O51" s="468">
        <f t="shared" si="6"/>
        <v>0.41367630611918838</v>
      </c>
      <c r="P51" s="267">
        <v>18349</v>
      </c>
      <c r="Q51" s="483">
        <f t="shared" si="7"/>
        <v>0.58632369388081162</v>
      </c>
    </row>
    <row r="52" spans="1:17">
      <c r="A52" s="210">
        <v>41214</v>
      </c>
      <c r="B52" s="266">
        <v>2145</v>
      </c>
      <c r="C52" s="468">
        <f t="shared" si="0"/>
        <v>0.51168893129770987</v>
      </c>
      <c r="D52" s="267">
        <v>2047</v>
      </c>
      <c r="E52" s="481">
        <f t="shared" si="1"/>
        <v>0.48831106870229007</v>
      </c>
      <c r="F52" s="268">
        <v>1105</v>
      </c>
      <c r="G52" s="468">
        <f t="shared" si="2"/>
        <v>0.36229508196721311</v>
      </c>
      <c r="H52" s="267">
        <v>1945</v>
      </c>
      <c r="I52" s="481">
        <f t="shared" si="3"/>
        <v>0.63770491803278684</v>
      </c>
      <c r="J52" s="268">
        <v>12284</v>
      </c>
      <c r="K52" s="468">
        <f t="shared" si="4"/>
        <v>0.55290993383445108</v>
      </c>
      <c r="L52" s="267">
        <v>9933</v>
      </c>
      <c r="M52" s="481">
        <f t="shared" si="5"/>
        <v>0.44709006616554892</v>
      </c>
      <c r="N52" s="268">
        <v>10047</v>
      </c>
      <c r="O52" s="468">
        <f t="shared" si="6"/>
        <v>0.43405192897567718</v>
      </c>
      <c r="P52" s="267">
        <v>13100</v>
      </c>
      <c r="Q52" s="483">
        <f t="shared" si="7"/>
        <v>0.56594807102432276</v>
      </c>
    </row>
    <row r="53" spans="1:17" ht="15.75" thickBot="1">
      <c r="A53" s="280">
        <v>41244</v>
      </c>
      <c r="B53" s="281">
        <v>1695</v>
      </c>
      <c r="C53" s="480">
        <f t="shared" si="0"/>
        <v>0.51598173515981738</v>
      </c>
      <c r="D53" s="282">
        <v>1590</v>
      </c>
      <c r="E53" s="482">
        <f t="shared" si="1"/>
        <v>0.48401826484018262</v>
      </c>
      <c r="F53" s="283">
        <v>911</v>
      </c>
      <c r="G53" s="480">
        <f t="shared" si="2"/>
        <v>0.38683651804670915</v>
      </c>
      <c r="H53" s="282">
        <v>1444</v>
      </c>
      <c r="I53" s="482">
        <f t="shared" si="3"/>
        <v>0.61316348195329085</v>
      </c>
      <c r="J53" s="283">
        <v>10730</v>
      </c>
      <c r="K53" s="480">
        <f t="shared" si="4"/>
        <v>0.53460216232375068</v>
      </c>
      <c r="L53" s="282">
        <v>9341</v>
      </c>
      <c r="M53" s="482">
        <f t="shared" si="5"/>
        <v>0.46539783767624932</v>
      </c>
      <c r="N53" s="283">
        <v>9445</v>
      </c>
      <c r="O53" s="480">
        <f t="shared" si="6"/>
        <v>0.41075932852048358</v>
      </c>
      <c r="P53" s="282">
        <v>13549</v>
      </c>
      <c r="Q53" s="484">
        <f t="shared" si="7"/>
        <v>0.58924067147951642</v>
      </c>
    </row>
    <row r="54" spans="1:17" ht="15.75" thickTop="1">
      <c r="A54" s="210">
        <v>41275</v>
      </c>
      <c r="B54" s="266">
        <v>2253</v>
      </c>
      <c r="C54" s="468">
        <f t="shared" si="0"/>
        <v>0.54844206426484909</v>
      </c>
      <c r="D54" s="267">
        <v>1855</v>
      </c>
      <c r="E54" s="481">
        <f t="shared" si="1"/>
        <v>0.45155793573515091</v>
      </c>
      <c r="F54" s="268">
        <v>955</v>
      </c>
      <c r="G54" s="468">
        <f t="shared" si="2"/>
        <v>0.37926926131850675</v>
      </c>
      <c r="H54" s="267">
        <v>1563</v>
      </c>
      <c r="I54" s="481">
        <f t="shared" si="3"/>
        <v>0.6207307386814932</v>
      </c>
      <c r="J54" s="268">
        <v>10574</v>
      </c>
      <c r="K54" s="468">
        <f t="shared" si="4"/>
        <v>0.54583935577121623</v>
      </c>
      <c r="L54" s="267">
        <v>8798</v>
      </c>
      <c r="M54" s="481">
        <f t="shared" si="5"/>
        <v>0.45416064422878383</v>
      </c>
      <c r="N54" s="268">
        <v>8357</v>
      </c>
      <c r="O54" s="468">
        <f t="shared" si="6"/>
        <v>0.4159159906435077</v>
      </c>
      <c r="P54" s="267">
        <v>11736</v>
      </c>
      <c r="Q54" s="483">
        <f t="shared" si="7"/>
        <v>0.5840840093564923</v>
      </c>
    </row>
    <row r="55" spans="1:17">
      <c r="A55" s="210">
        <v>41306</v>
      </c>
      <c r="B55" s="266">
        <v>1918</v>
      </c>
      <c r="C55" s="468">
        <f t="shared" si="0"/>
        <v>0.51739951443215537</v>
      </c>
      <c r="D55" s="267">
        <v>1789</v>
      </c>
      <c r="E55" s="481">
        <f t="shared" si="1"/>
        <v>0.48260048556784463</v>
      </c>
      <c r="F55" s="268">
        <v>954</v>
      </c>
      <c r="G55" s="468">
        <f t="shared" si="2"/>
        <v>0.39340206185567012</v>
      </c>
      <c r="H55" s="267">
        <v>1471</v>
      </c>
      <c r="I55" s="481">
        <f t="shared" si="3"/>
        <v>0.60659793814432994</v>
      </c>
      <c r="J55" s="268">
        <v>9885</v>
      </c>
      <c r="K55" s="468">
        <f t="shared" si="4"/>
        <v>0.54637408799469378</v>
      </c>
      <c r="L55" s="267">
        <v>8207</v>
      </c>
      <c r="M55" s="481">
        <f t="shared" si="5"/>
        <v>0.45362591200530622</v>
      </c>
      <c r="N55" s="268">
        <v>8000</v>
      </c>
      <c r="O55" s="468">
        <f t="shared" si="6"/>
        <v>0.43243243243243246</v>
      </c>
      <c r="P55" s="267">
        <v>10500</v>
      </c>
      <c r="Q55" s="483">
        <f t="shared" si="7"/>
        <v>0.56756756756756754</v>
      </c>
    </row>
    <row r="56" spans="1:17">
      <c r="A56" s="210">
        <v>41334</v>
      </c>
      <c r="B56" s="266">
        <v>1975</v>
      </c>
      <c r="C56" s="468">
        <f t="shared" si="0"/>
        <v>0.50745118191161354</v>
      </c>
      <c r="D56" s="267">
        <v>1917</v>
      </c>
      <c r="E56" s="481">
        <f t="shared" si="1"/>
        <v>0.49254881808838641</v>
      </c>
      <c r="F56" s="268">
        <v>1108</v>
      </c>
      <c r="G56" s="468">
        <f t="shared" si="2"/>
        <v>0.39276852180077987</v>
      </c>
      <c r="H56" s="267">
        <v>1713</v>
      </c>
      <c r="I56" s="481">
        <f t="shared" si="3"/>
        <v>0.60723147819922019</v>
      </c>
      <c r="J56" s="268">
        <v>9883</v>
      </c>
      <c r="K56" s="468">
        <f t="shared" si="4"/>
        <v>0.54451790633608821</v>
      </c>
      <c r="L56" s="267">
        <v>8267</v>
      </c>
      <c r="M56" s="481">
        <f t="shared" si="5"/>
        <v>0.45548209366391185</v>
      </c>
      <c r="N56" s="268">
        <v>7783</v>
      </c>
      <c r="O56" s="468">
        <f t="shared" si="6"/>
        <v>0.42416480462150524</v>
      </c>
      <c r="P56" s="267">
        <v>10566</v>
      </c>
      <c r="Q56" s="483">
        <f t="shared" si="7"/>
        <v>0.5758351953784947</v>
      </c>
    </row>
    <row r="57" spans="1:17">
      <c r="A57" s="210">
        <v>41365</v>
      </c>
      <c r="B57" s="266">
        <v>2089</v>
      </c>
      <c r="C57" s="468">
        <f t="shared" si="0"/>
        <v>0.5070388349514563</v>
      </c>
      <c r="D57" s="267">
        <v>2031</v>
      </c>
      <c r="E57" s="481">
        <f t="shared" si="1"/>
        <v>0.4929611650485437</v>
      </c>
      <c r="F57" s="268">
        <v>1164</v>
      </c>
      <c r="G57" s="468">
        <f t="shared" si="2"/>
        <v>0.40207253886010363</v>
      </c>
      <c r="H57" s="267">
        <v>1731</v>
      </c>
      <c r="I57" s="481">
        <f t="shared" si="3"/>
        <v>0.59792746113989637</v>
      </c>
      <c r="J57" s="268">
        <v>11347</v>
      </c>
      <c r="K57" s="468">
        <f t="shared" si="4"/>
        <v>0.54066803259160434</v>
      </c>
      <c r="L57" s="267">
        <v>9640</v>
      </c>
      <c r="M57" s="481">
        <f t="shared" si="5"/>
        <v>0.45933196740839566</v>
      </c>
      <c r="N57" s="268">
        <v>9038</v>
      </c>
      <c r="O57" s="468">
        <f t="shared" si="6"/>
        <v>0.42017666201766618</v>
      </c>
      <c r="P57" s="267">
        <v>12472</v>
      </c>
      <c r="Q57" s="483">
        <f t="shared" si="7"/>
        <v>0.57982333798233376</v>
      </c>
    </row>
    <row r="58" spans="1:17">
      <c r="A58" s="210">
        <v>41395</v>
      </c>
      <c r="B58" s="266">
        <v>1800</v>
      </c>
      <c r="C58" s="468">
        <f t="shared" si="0"/>
        <v>0.50747110234000559</v>
      </c>
      <c r="D58" s="267">
        <v>1747</v>
      </c>
      <c r="E58" s="481">
        <f t="shared" si="1"/>
        <v>0.49252889765999436</v>
      </c>
      <c r="F58" s="268">
        <v>1071</v>
      </c>
      <c r="G58" s="468">
        <f t="shared" si="2"/>
        <v>0.41399304213374566</v>
      </c>
      <c r="H58" s="267">
        <v>1516</v>
      </c>
      <c r="I58" s="481">
        <f t="shared" si="3"/>
        <v>0.58600695786625434</v>
      </c>
      <c r="J58" s="268">
        <v>12301</v>
      </c>
      <c r="K58" s="468">
        <f t="shared" si="4"/>
        <v>0.5475628755842421</v>
      </c>
      <c r="L58" s="267">
        <v>10164</v>
      </c>
      <c r="M58" s="481">
        <f t="shared" si="5"/>
        <v>0.45243712441575784</v>
      </c>
      <c r="N58" s="268">
        <v>10837</v>
      </c>
      <c r="O58" s="468">
        <f t="shared" si="6"/>
        <v>0.45030333250228538</v>
      </c>
      <c r="P58" s="267">
        <v>13229</v>
      </c>
      <c r="Q58" s="483">
        <f t="shared" si="7"/>
        <v>0.54969666749771462</v>
      </c>
    </row>
    <row r="59" spans="1:17">
      <c r="A59" s="210">
        <v>41426</v>
      </c>
      <c r="B59" s="266">
        <v>1893</v>
      </c>
      <c r="C59" s="468">
        <f t="shared" si="0"/>
        <v>0.52583333333333337</v>
      </c>
      <c r="D59" s="267">
        <v>1707</v>
      </c>
      <c r="E59" s="481">
        <f t="shared" si="1"/>
        <v>0.47416666666666668</v>
      </c>
      <c r="F59" s="268">
        <v>1126</v>
      </c>
      <c r="G59" s="468">
        <f t="shared" si="2"/>
        <v>0.4247453791022256</v>
      </c>
      <c r="H59" s="267">
        <v>1525</v>
      </c>
      <c r="I59" s="481">
        <f t="shared" si="3"/>
        <v>0.57525462089777446</v>
      </c>
      <c r="J59" s="268">
        <v>14904</v>
      </c>
      <c r="K59" s="468">
        <f t="shared" si="4"/>
        <v>0.55979567307692313</v>
      </c>
      <c r="L59" s="267">
        <v>11720</v>
      </c>
      <c r="M59" s="481">
        <f t="shared" si="5"/>
        <v>0.44020432692307693</v>
      </c>
      <c r="N59" s="268">
        <v>12926</v>
      </c>
      <c r="O59" s="468">
        <f t="shared" si="6"/>
        <v>0.45964013939264631</v>
      </c>
      <c r="P59" s="267">
        <v>15196</v>
      </c>
      <c r="Q59" s="483">
        <f t="shared" si="7"/>
        <v>0.54035986060735364</v>
      </c>
    </row>
    <row r="60" spans="1:17">
      <c r="A60" s="210">
        <v>41456</v>
      </c>
      <c r="B60" s="266">
        <v>2168</v>
      </c>
      <c r="C60" s="468">
        <f t="shared" si="0"/>
        <v>0.52672497570456756</v>
      </c>
      <c r="D60" s="267">
        <v>1948</v>
      </c>
      <c r="E60" s="481">
        <f t="shared" si="1"/>
        <v>0.47327502429543244</v>
      </c>
      <c r="F60" s="268">
        <v>1138</v>
      </c>
      <c r="G60" s="468">
        <f t="shared" si="2"/>
        <v>0.42685671417854465</v>
      </c>
      <c r="H60" s="267">
        <v>1528</v>
      </c>
      <c r="I60" s="481">
        <f t="shared" si="3"/>
        <v>0.57314328582145535</v>
      </c>
      <c r="J60" s="268">
        <v>17010</v>
      </c>
      <c r="K60" s="468">
        <f t="shared" si="4"/>
        <v>0.54327690833599485</v>
      </c>
      <c r="L60" s="267">
        <v>14300</v>
      </c>
      <c r="M60" s="481">
        <f t="shared" si="5"/>
        <v>0.4567230916640051</v>
      </c>
      <c r="N60" s="268">
        <v>13076</v>
      </c>
      <c r="O60" s="468">
        <f t="shared" si="6"/>
        <v>0.44913100226695063</v>
      </c>
      <c r="P60" s="267">
        <v>16038</v>
      </c>
      <c r="Q60" s="483">
        <f t="shared" si="7"/>
        <v>0.55086899773304943</v>
      </c>
    </row>
    <row r="61" spans="1:17">
      <c r="A61" s="210">
        <v>41487</v>
      </c>
      <c r="B61" s="266">
        <v>1293</v>
      </c>
      <c r="C61" s="468">
        <f t="shared" si="0"/>
        <v>0.51761409127301838</v>
      </c>
      <c r="D61" s="267">
        <v>1205</v>
      </c>
      <c r="E61" s="481">
        <f t="shared" si="1"/>
        <v>0.48238590872698156</v>
      </c>
      <c r="F61" s="268">
        <v>769</v>
      </c>
      <c r="G61" s="468">
        <f t="shared" si="2"/>
        <v>0.44144661308840416</v>
      </c>
      <c r="H61" s="267">
        <v>973</v>
      </c>
      <c r="I61" s="481">
        <f t="shared" si="3"/>
        <v>0.55855338691159584</v>
      </c>
      <c r="J61" s="268">
        <v>10238</v>
      </c>
      <c r="K61" s="468">
        <f t="shared" si="4"/>
        <v>0.57815676530381743</v>
      </c>
      <c r="L61" s="267">
        <v>7470</v>
      </c>
      <c r="M61" s="481">
        <f t="shared" si="5"/>
        <v>0.42184323469618251</v>
      </c>
      <c r="N61" s="268">
        <v>7509</v>
      </c>
      <c r="O61" s="468">
        <f t="shared" si="6"/>
        <v>0.46808378007729712</v>
      </c>
      <c r="P61" s="267">
        <v>8533</v>
      </c>
      <c r="Q61" s="483">
        <f t="shared" si="7"/>
        <v>0.53191621992270288</v>
      </c>
    </row>
    <row r="62" spans="1:17">
      <c r="A62" s="210">
        <v>41518</v>
      </c>
      <c r="B62" s="266">
        <v>2148</v>
      </c>
      <c r="C62" s="468">
        <f t="shared" si="0"/>
        <v>0.49379310344827587</v>
      </c>
      <c r="D62" s="267">
        <v>2202</v>
      </c>
      <c r="E62" s="481">
        <f t="shared" si="1"/>
        <v>0.50620689655172413</v>
      </c>
      <c r="F62" s="268">
        <v>1490</v>
      </c>
      <c r="G62" s="468">
        <f t="shared" si="2"/>
        <v>0.38984824699110415</v>
      </c>
      <c r="H62" s="267">
        <v>2332</v>
      </c>
      <c r="I62" s="481">
        <f t="shared" si="3"/>
        <v>0.6101517530088959</v>
      </c>
      <c r="J62" s="268">
        <v>12637</v>
      </c>
      <c r="K62" s="468">
        <f t="shared" si="4"/>
        <v>0.51209628398913964</v>
      </c>
      <c r="L62" s="267">
        <v>12040</v>
      </c>
      <c r="M62" s="481">
        <f t="shared" si="5"/>
        <v>0.4879037160108603</v>
      </c>
      <c r="N62" s="268">
        <v>11688</v>
      </c>
      <c r="O62" s="468">
        <f t="shared" si="6"/>
        <v>0.42467843906692826</v>
      </c>
      <c r="P62" s="267">
        <v>15834</v>
      </c>
      <c r="Q62" s="483">
        <f t="shared" si="7"/>
        <v>0.57532156093307174</v>
      </c>
    </row>
    <row r="63" spans="1:17">
      <c r="A63" s="210">
        <v>41548</v>
      </c>
      <c r="B63" s="266">
        <v>2329</v>
      </c>
      <c r="C63" s="468">
        <f t="shared" si="0"/>
        <v>0.49532113994045085</v>
      </c>
      <c r="D63" s="267">
        <v>2373</v>
      </c>
      <c r="E63" s="481">
        <f t="shared" si="1"/>
        <v>0.50467886005954909</v>
      </c>
      <c r="F63" s="268">
        <v>1753</v>
      </c>
      <c r="G63" s="468">
        <f t="shared" si="2"/>
        <v>0.41609304533586516</v>
      </c>
      <c r="H63" s="267">
        <v>2460</v>
      </c>
      <c r="I63" s="481">
        <f t="shared" si="3"/>
        <v>0.58390695466413478</v>
      </c>
      <c r="J63" s="268">
        <v>14441</v>
      </c>
      <c r="K63" s="468">
        <f t="shared" si="4"/>
        <v>0.54277230699842138</v>
      </c>
      <c r="L63" s="267">
        <v>12165</v>
      </c>
      <c r="M63" s="481">
        <f t="shared" si="5"/>
        <v>0.45722769300157862</v>
      </c>
      <c r="N63" s="268">
        <v>15757</v>
      </c>
      <c r="O63" s="468">
        <f t="shared" si="6"/>
        <v>0.4328132725374938</v>
      </c>
      <c r="P63" s="267">
        <v>20649</v>
      </c>
      <c r="Q63" s="483">
        <f t="shared" si="7"/>
        <v>0.5671867274625062</v>
      </c>
    </row>
    <row r="64" spans="1:17">
      <c r="A64" s="210">
        <v>41579</v>
      </c>
      <c r="B64" s="266">
        <v>2021</v>
      </c>
      <c r="C64" s="468">
        <f t="shared" si="0"/>
        <v>0.5150356778797146</v>
      </c>
      <c r="D64" s="267">
        <v>1903</v>
      </c>
      <c r="E64" s="481">
        <f t="shared" si="1"/>
        <v>0.4849643221202854</v>
      </c>
      <c r="F64" s="268">
        <v>1269</v>
      </c>
      <c r="G64" s="468">
        <f t="shared" si="2"/>
        <v>0.40543130990415338</v>
      </c>
      <c r="H64" s="267">
        <v>1861</v>
      </c>
      <c r="I64" s="481">
        <f t="shared" si="3"/>
        <v>0.59456869009584667</v>
      </c>
      <c r="J64" s="268">
        <v>11690</v>
      </c>
      <c r="K64" s="468">
        <f t="shared" si="4"/>
        <v>0.5386600313335177</v>
      </c>
      <c r="L64" s="267">
        <v>10012</v>
      </c>
      <c r="M64" s="481">
        <f t="shared" si="5"/>
        <v>0.46133996866648236</v>
      </c>
      <c r="N64" s="268">
        <v>11300</v>
      </c>
      <c r="O64" s="468">
        <f t="shared" si="6"/>
        <v>0.41580806594053576</v>
      </c>
      <c r="P64" s="267">
        <v>15876</v>
      </c>
      <c r="Q64" s="483">
        <f t="shared" si="7"/>
        <v>0.58419193405946424</v>
      </c>
    </row>
    <row r="65" spans="1:17" ht="15.75" thickBot="1">
      <c r="A65" s="280">
        <v>41609</v>
      </c>
      <c r="B65" s="281">
        <v>2396</v>
      </c>
      <c r="C65" s="480">
        <f t="shared" si="0"/>
        <v>0.53032315183709611</v>
      </c>
      <c r="D65" s="282">
        <v>2122</v>
      </c>
      <c r="E65" s="482">
        <f t="shared" si="1"/>
        <v>0.46967684816290395</v>
      </c>
      <c r="F65" s="283">
        <v>1334</v>
      </c>
      <c r="G65" s="480">
        <f t="shared" si="2"/>
        <v>0.43115707821590177</v>
      </c>
      <c r="H65" s="282">
        <v>1760</v>
      </c>
      <c r="I65" s="482">
        <f t="shared" si="3"/>
        <v>0.56884292178409823</v>
      </c>
      <c r="J65" s="283">
        <v>11951</v>
      </c>
      <c r="K65" s="480">
        <f t="shared" si="4"/>
        <v>0.54778383829124078</v>
      </c>
      <c r="L65" s="282">
        <v>9866</v>
      </c>
      <c r="M65" s="482">
        <f t="shared" si="5"/>
        <v>0.45221616170875922</v>
      </c>
      <c r="N65" s="283">
        <v>11554</v>
      </c>
      <c r="O65" s="480">
        <f t="shared" si="6"/>
        <v>0.4185018835120255</v>
      </c>
      <c r="P65" s="282">
        <v>16054</v>
      </c>
      <c r="Q65" s="484">
        <f t="shared" si="7"/>
        <v>0.58149811648797445</v>
      </c>
    </row>
    <row r="66" spans="1:17" ht="15.75" thickTop="1">
      <c r="A66" s="210">
        <v>41640</v>
      </c>
      <c r="B66" s="266">
        <v>2154</v>
      </c>
      <c r="C66" s="468">
        <f t="shared" si="0"/>
        <v>0.53198320572980984</v>
      </c>
      <c r="D66" s="267">
        <v>1895</v>
      </c>
      <c r="E66" s="481">
        <f t="shared" si="1"/>
        <v>0.46801679427019016</v>
      </c>
      <c r="F66" s="268">
        <v>1104</v>
      </c>
      <c r="G66" s="468">
        <f t="shared" si="2"/>
        <v>0.42494226327944573</v>
      </c>
      <c r="H66" s="267">
        <v>1494</v>
      </c>
      <c r="I66" s="481">
        <f t="shared" si="3"/>
        <v>0.57505773672055427</v>
      </c>
      <c r="J66" s="268">
        <v>11483</v>
      </c>
      <c r="K66" s="468">
        <f t="shared" si="4"/>
        <v>0.5535576552256074</v>
      </c>
      <c r="L66" s="267">
        <v>9261</v>
      </c>
      <c r="M66" s="481">
        <f t="shared" si="5"/>
        <v>0.4464423447743926</v>
      </c>
      <c r="N66" s="268">
        <v>9091</v>
      </c>
      <c r="O66" s="468">
        <f t="shared" si="6"/>
        <v>0.42297492206764992</v>
      </c>
      <c r="P66" s="267">
        <v>12402</v>
      </c>
      <c r="Q66" s="483">
        <f t="shared" si="7"/>
        <v>0.57702507793235003</v>
      </c>
    </row>
    <row r="67" spans="1:17">
      <c r="A67" s="210">
        <v>41671</v>
      </c>
      <c r="B67" s="266">
        <v>1901</v>
      </c>
      <c r="C67" s="468">
        <f t="shared" si="0"/>
        <v>0.51475764960736525</v>
      </c>
      <c r="D67" s="267">
        <v>1792</v>
      </c>
      <c r="E67" s="481">
        <f t="shared" si="1"/>
        <v>0.48524235039263469</v>
      </c>
      <c r="F67" s="268">
        <v>1365</v>
      </c>
      <c r="G67" s="468">
        <f t="shared" si="2"/>
        <v>0.41628545288197621</v>
      </c>
      <c r="H67" s="267">
        <v>1914</v>
      </c>
      <c r="I67" s="481">
        <f t="shared" si="3"/>
        <v>0.58371454711802384</v>
      </c>
      <c r="J67" s="268">
        <v>10579</v>
      </c>
      <c r="K67" s="468">
        <f t="shared" si="4"/>
        <v>0.54688792390405294</v>
      </c>
      <c r="L67" s="267">
        <v>8765</v>
      </c>
      <c r="M67" s="481">
        <f t="shared" si="5"/>
        <v>0.45311207609594706</v>
      </c>
      <c r="N67" s="268">
        <v>8507</v>
      </c>
      <c r="O67" s="468">
        <f t="shared" si="6"/>
        <v>0.42667268532450597</v>
      </c>
      <c r="P67" s="267">
        <v>11431</v>
      </c>
      <c r="Q67" s="483">
        <f t="shared" si="7"/>
        <v>0.57332731467549403</v>
      </c>
    </row>
    <row r="68" spans="1:17">
      <c r="A68" s="210">
        <v>41699</v>
      </c>
      <c r="B68" s="266">
        <v>2270</v>
      </c>
      <c r="C68" s="468">
        <f t="shared" si="0"/>
        <v>0.52400738688827331</v>
      </c>
      <c r="D68" s="267">
        <v>2062</v>
      </c>
      <c r="E68" s="481">
        <f t="shared" si="1"/>
        <v>0.47599261311172669</v>
      </c>
      <c r="F68" s="268">
        <v>1400</v>
      </c>
      <c r="G68" s="468">
        <f t="shared" si="2"/>
        <v>0.41567695961995249</v>
      </c>
      <c r="H68" s="267">
        <v>1968</v>
      </c>
      <c r="I68" s="481">
        <f t="shared" si="3"/>
        <v>0.58432304038004745</v>
      </c>
      <c r="J68" s="268">
        <v>11011</v>
      </c>
      <c r="K68" s="468">
        <f t="shared" si="4"/>
        <v>0.53996665358964302</v>
      </c>
      <c r="L68" s="267">
        <v>9381</v>
      </c>
      <c r="M68" s="481">
        <f t="shared" si="5"/>
        <v>0.46003334641035698</v>
      </c>
      <c r="N68" s="268">
        <v>9417</v>
      </c>
      <c r="O68" s="468">
        <f t="shared" si="6"/>
        <v>0.42545405258877744</v>
      </c>
      <c r="P68" s="267">
        <v>12717</v>
      </c>
      <c r="Q68" s="483">
        <f t="shared" si="7"/>
        <v>0.57454594741122256</v>
      </c>
    </row>
    <row r="69" spans="1:17">
      <c r="A69" s="210">
        <v>41730</v>
      </c>
      <c r="B69" s="266">
        <v>2400</v>
      </c>
      <c r="C69" s="468">
        <f t="shared" si="0"/>
        <v>0.5322687957418496</v>
      </c>
      <c r="D69" s="267">
        <v>2109</v>
      </c>
      <c r="E69" s="481">
        <f t="shared" si="1"/>
        <v>0.46773120425815035</v>
      </c>
      <c r="F69" s="268">
        <v>1325</v>
      </c>
      <c r="G69" s="468">
        <f t="shared" si="2"/>
        <v>0.43428384136348736</v>
      </c>
      <c r="H69" s="267">
        <v>1726</v>
      </c>
      <c r="I69" s="481">
        <f t="shared" si="3"/>
        <v>0.56571615863651259</v>
      </c>
      <c r="J69" s="268">
        <v>11035</v>
      </c>
      <c r="K69" s="468">
        <f t="shared" si="4"/>
        <v>0.53414976523549063</v>
      </c>
      <c r="L69" s="267">
        <v>9624</v>
      </c>
      <c r="M69" s="481">
        <f t="shared" si="5"/>
        <v>0.46585023476450943</v>
      </c>
      <c r="N69" s="268">
        <v>9904</v>
      </c>
      <c r="O69" s="468">
        <f t="shared" si="6"/>
        <v>0.41326935113707491</v>
      </c>
      <c r="P69" s="267">
        <v>14061</v>
      </c>
      <c r="Q69" s="483">
        <f t="shared" si="7"/>
        <v>0.58673064886292514</v>
      </c>
    </row>
    <row r="70" spans="1:17">
      <c r="A70" s="210">
        <v>41760</v>
      </c>
      <c r="B70" s="266">
        <v>2162</v>
      </c>
      <c r="C70" s="468">
        <f t="shared" si="0"/>
        <v>0.541041041041041</v>
      </c>
      <c r="D70" s="267">
        <v>1834</v>
      </c>
      <c r="E70" s="481">
        <f t="shared" si="1"/>
        <v>0.45895895895895894</v>
      </c>
      <c r="F70" s="268">
        <v>1390</v>
      </c>
      <c r="G70" s="468">
        <f t="shared" si="2"/>
        <v>0.44029141590117199</v>
      </c>
      <c r="H70" s="267">
        <v>1767</v>
      </c>
      <c r="I70" s="481">
        <f t="shared" si="3"/>
        <v>0.55970858409882795</v>
      </c>
      <c r="J70" s="268">
        <v>12663</v>
      </c>
      <c r="K70" s="468">
        <f t="shared" si="4"/>
        <v>0.53970080552359034</v>
      </c>
      <c r="L70" s="267">
        <v>10800</v>
      </c>
      <c r="M70" s="481">
        <f t="shared" si="5"/>
        <v>0.46029919447640966</v>
      </c>
      <c r="N70" s="268">
        <v>11454</v>
      </c>
      <c r="O70" s="468">
        <f t="shared" si="6"/>
        <v>0.42815490430622011</v>
      </c>
      <c r="P70" s="267">
        <v>15298</v>
      </c>
      <c r="Q70" s="483">
        <f t="shared" si="7"/>
        <v>0.57184509569377995</v>
      </c>
    </row>
    <row r="71" spans="1:17">
      <c r="A71" s="210">
        <v>41791</v>
      </c>
      <c r="B71" s="266">
        <v>2344</v>
      </c>
      <c r="C71" s="468">
        <f t="shared" ref="C71:C134" si="8">B71/(B71+D71)</f>
        <v>0.55088131609870739</v>
      </c>
      <c r="D71" s="267">
        <v>1911</v>
      </c>
      <c r="E71" s="481">
        <f t="shared" ref="E71:E134" si="9">D71/(D71+B71)</f>
        <v>0.44911868390129261</v>
      </c>
      <c r="F71" s="268">
        <v>1467</v>
      </c>
      <c r="G71" s="468">
        <f t="shared" ref="G71:G134" si="10">F71/(F71+H71)</f>
        <v>0.45915492957746479</v>
      </c>
      <c r="H71" s="267">
        <v>1728</v>
      </c>
      <c r="I71" s="481">
        <f t="shared" ref="I71:I134" si="11">H71/(H71+F71)</f>
        <v>0.54084507042253516</v>
      </c>
      <c r="J71" s="268">
        <v>16841</v>
      </c>
      <c r="K71" s="468">
        <f t="shared" ref="K71:K134" si="12">J71/(J71+L71)</f>
        <v>0.56367774542290061</v>
      </c>
      <c r="L71" s="267">
        <v>13036</v>
      </c>
      <c r="M71" s="481">
        <f t="shared" ref="M71:M134" si="13">L71/(L71+J71)</f>
        <v>0.43632225457709944</v>
      </c>
      <c r="N71" s="268">
        <v>15570</v>
      </c>
      <c r="O71" s="468">
        <f t="shared" ref="O71:O134" si="14">N71/(N71+P71)</f>
        <v>0.45768541109380051</v>
      </c>
      <c r="P71" s="267">
        <v>18449</v>
      </c>
      <c r="Q71" s="483">
        <f t="shared" ref="Q71:Q134" si="15">P71/(P71+N71)</f>
        <v>0.54231458890619944</v>
      </c>
    </row>
    <row r="72" spans="1:17">
      <c r="A72" s="210">
        <v>41821</v>
      </c>
      <c r="B72" s="266">
        <v>2579</v>
      </c>
      <c r="C72" s="468">
        <f t="shared" si="8"/>
        <v>0.54720984510927217</v>
      </c>
      <c r="D72" s="267">
        <v>2134</v>
      </c>
      <c r="E72" s="481">
        <f t="shared" si="9"/>
        <v>0.45279015489072777</v>
      </c>
      <c r="F72" s="268">
        <v>1407</v>
      </c>
      <c r="G72" s="468">
        <f t="shared" si="10"/>
        <v>0.4470924690181125</v>
      </c>
      <c r="H72" s="267">
        <v>1740</v>
      </c>
      <c r="I72" s="481">
        <f t="shared" si="11"/>
        <v>0.5529075309818875</v>
      </c>
      <c r="J72" s="268">
        <v>18207</v>
      </c>
      <c r="K72" s="468">
        <f t="shared" si="12"/>
        <v>0.54860190430276001</v>
      </c>
      <c r="L72" s="267">
        <v>14981</v>
      </c>
      <c r="M72" s="481">
        <f t="shared" si="13"/>
        <v>0.45139809569723999</v>
      </c>
      <c r="N72" s="268">
        <v>14036</v>
      </c>
      <c r="O72" s="468">
        <f t="shared" si="14"/>
        <v>0.43410756811925894</v>
      </c>
      <c r="P72" s="267">
        <v>18297</v>
      </c>
      <c r="Q72" s="483">
        <f t="shared" si="15"/>
        <v>0.56589243188074101</v>
      </c>
    </row>
    <row r="73" spans="1:17">
      <c r="A73" s="210">
        <v>41852</v>
      </c>
      <c r="B73" s="266">
        <v>1512</v>
      </c>
      <c r="C73" s="468">
        <f t="shared" si="8"/>
        <v>0.55979266938171046</v>
      </c>
      <c r="D73" s="267">
        <v>1189</v>
      </c>
      <c r="E73" s="481">
        <f t="shared" si="9"/>
        <v>0.44020733061828954</v>
      </c>
      <c r="F73" s="268">
        <v>1013</v>
      </c>
      <c r="G73" s="468">
        <f t="shared" si="10"/>
        <v>0.46833102172907998</v>
      </c>
      <c r="H73" s="267">
        <v>1150</v>
      </c>
      <c r="I73" s="481">
        <f t="shared" si="11"/>
        <v>0.53166897827091997</v>
      </c>
      <c r="J73" s="268">
        <v>10630</v>
      </c>
      <c r="K73" s="468">
        <f t="shared" si="12"/>
        <v>0.57289140393424953</v>
      </c>
      <c r="L73" s="267">
        <v>7925</v>
      </c>
      <c r="M73" s="481">
        <f t="shared" si="13"/>
        <v>0.42710859606575047</v>
      </c>
      <c r="N73" s="268">
        <v>8083</v>
      </c>
      <c r="O73" s="468">
        <f t="shared" si="14"/>
        <v>0.45759737318840582</v>
      </c>
      <c r="P73" s="267">
        <v>9581</v>
      </c>
      <c r="Q73" s="483">
        <f t="shared" si="15"/>
        <v>0.54240262681159424</v>
      </c>
    </row>
    <row r="74" spans="1:17">
      <c r="A74" s="210">
        <v>41883</v>
      </c>
      <c r="B74" s="266">
        <v>2956</v>
      </c>
      <c r="C74" s="468">
        <f t="shared" si="8"/>
        <v>0.51035911602209949</v>
      </c>
      <c r="D74" s="267">
        <v>2836</v>
      </c>
      <c r="E74" s="481">
        <f t="shared" si="9"/>
        <v>0.48964088397790057</v>
      </c>
      <c r="F74" s="268">
        <v>1926</v>
      </c>
      <c r="G74" s="468">
        <f t="shared" si="10"/>
        <v>0.40530303030303028</v>
      </c>
      <c r="H74" s="267">
        <v>2826</v>
      </c>
      <c r="I74" s="481">
        <f t="shared" si="11"/>
        <v>0.59469696969696972</v>
      </c>
      <c r="J74" s="268">
        <v>14857</v>
      </c>
      <c r="K74" s="468">
        <f t="shared" si="12"/>
        <v>0.52000280004200061</v>
      </c>
      <c r="L74" s="267">
        <v>13714</v>
      </c>
      <c r="M74" s="481">
        <f t="shared" si="13"/>
        <v>0.47999719995799939</v>
      </c>
      <c r="N74" s="268">
        <v>13915</v>
      </c>
      <c r="O74" s="468">
        <f t="shared" si="14"/>
        <v>0.42902509712030584</v>
      </c>
      <c r="P74" s="267">
        <v>18519</v>
      </c>
      <c r="Q74" s="483">
        <f t="shared" si="15"/>
        <v>0.5709749028796941</v>
      </c>
    </row>
    <row r="75" spans="1:17">
      <c r="A75" s="210">
        <v>41913</v>
      </c>
      <c r="B75" s="266">
        <v>3381</v>
      </c>
      <c r="C75" s="468">
        <f t="shared" si="8"/>
        <v>0.53244094488188976</v>
      </c>
      <c r="D75" s="267">
        <v>2969</v>
      </c>
      <c r="E75" s="481">
        <f t="shared" si="9"/>
        <v>0.46755905511811024</v>
      </c>
      <c r="F75" s="268">
        <v>2265</v>
      </c>
      <c r="G75" s="468">
        <f t="shared" si="10"/>
        <v>0.41536768751146158</v>
      </c>
      <c r="H75" s="267">
        <v>3188</v>
      </c>
      <c r="I75" s="481">
        <f t="shared" si="11"/>
        <v>0.58463231248853842</v>
      </c>
      <c r="J75" s="268">
        <v>15182</v>
      </c>
      <c r="K75" s="468">
        <f t="shared" si="12"/>
        <v>0.53504845814977975</v>
      </c>
      <c r="L75" s="267">
        <v>13193</v>
      </c>
      <c r="M75" s="481">
        <f t="shared" si="13"/>
        <v>0.46495154185022025</v>
      </c>
      <c r="N75" s="268">
        <v>15588</v>
      </c>
      <c r="O75" s="468">
        <f t="shared" si="14"/>
        <v>0.4276073956218796</v>
      </c>
      <c r="P75" s="267">
        <v>20866</v>
      </c>
      <c r="Q75" s="483">
        <f t="shared" si="15"/>
        <v>0.57239260437812034</v>
      </c>
    </row>
    <row r="76" spans="1:17">
      <c r="A76" s="210">
        <v>41944</v>
      </c>
      <c r="B76" s="266">
        <v>2390</v>
      </c>
      <c r="C76" s="468">
        <f t="shared" si="8"/>
        <v>0.51243567753001718</v>
      </c>
      <c r="D76" s="267">
        <v>2274</v>
      </c>
      <c r="E76" s="481">
        <f t="shared" si="9"/>
        <v>0.48756432246998282</v>
      </c>
      <c r="F76" s="268">
        <v>1652</v>
      </c>
      <c r="G76" s="468">
        <f t="shared" si="10"/>
        <v>0.43796394485683987</v>
      </c>
      <c r="H76" s="267">
        <v>2120</v>
      </c>
      <c r="I76" s="481">
        <f t="shared" si="11"/>
        <v>0.56203605514316013</v>
      </c>
      <c r="J76" s="268">
        <v>12685</v>
      </c>
      <c r="K76" s="468">
        <f t="shared" si="12"/>
        <v>0.5433944482522276</v>
      </c>
      <c r="L76" s="267">
        <v>10659</v>
      </c>
      <c r="M76" s="481">
        <f t="shared" si="13"/>
        <v>0.45660555174777245</v>
      </c>
      <c r="N76" s="268">
        <v>11544</v>
      </c>
      <c r="O76" s="468">
        <f t="shared" si="14"/>
        <v>0.41118432769367763</v>
      </c>
      <c r="P76" s="267">
        <v>16531</v>
      </c>
      <c r="Q76" s="483">
        <f t="shared" si="15"/>
        <v>0.58881567230632237</v>
      </c>
    </row>
    <row r="77" spans="1:17" ht="15.75" thickBot="1">
      <c r="A77" s="280">
        <v>41974</v>
      </c>
      <c r="B77" s="281">
        <v>2186</v>
      </c>
      <c r="C77" s="480">
        <f t="shared" si="8"/>
        <v>0.53395212506106493</v>
      </c>
      <c r="D77" s="282">
        <v>1908</v>
      </c>
      <c r="E77" s="482">
        <f t="shared" si="9"/>
        <v>0.46604787493893501</v>
      </c>
      <c r="F77" s="283">
        <v>1269</v>
      </c>
      <c r="G77" s="480">
        <f t="shared" si="10"/>
        <v>0.42047713717693835</v>
      </c>
      <c r="H77" s="282">
        <v>1749</v>
      </c>
      <c r="I77" s="482">
        <f t="shared" si="11"/>
        <v>0.57952286282306165</v>
      </c>
      <c r="J77" s="283">
        <v>13415</v>
      </c>
      <c r="K77" s="480">
        <f t="shared" si="12"/>
        <v>0.55053966430007795</v>
      </c>
      <c r="L77" s="282">
        <v>10952</v>
      </c>
      <c r="M77" s="482">
        <f t="shared" si="13"/>
        <v>0.44946033569992205</v>
      </c>
      <c r="N77" s="283">
        <v>13328</v>
      </c>
      <c r="O77" s="480">
        <f t="shared" si="14"/>
        <v>0.41453097785518783</v>
      </c>
      <c r="P77" s="282">
        <v>18824</v>
      </c>
      <c r="Q77" s="484">
        <f t="shared" si="15"/>
        <v>0.58546902214481211</v>
      </c>
    </row>
    <row r="78" spans="1:17" ht="15.75" thickTop="1">
      <c r="A78" s="210">
        <v>42005</v>
      </c>
      <c r="B78" s="266">
        <v>2744</v>
      </c>
      <c r="C78" s="468">
        <f t="shared" si="8"/>
        <v>0.55885947046843176</v>
      </c>
      <c r="D78" s="267">
        <v>2166</v>
      </c>
      <c r="E78" s="481">
        <f t="shared" si="9"/>
        <v>0.44114052953156824</v>
      </c>
      <c r="F78" s="268">
        <v>1420</v>
      </c>
      <c r="G78" s="468">
        <f t="shared" si="10"/>
        <v>0.44823232323232326</v>
      </c>
      <c r="H78" s="267">
        <v>1748</v>
      </c>
      <c r="I78" s="481">
        <f t="shared" si="11"/>
        <v>0.5517676767676768</v>
      </c>
      <c r="J78" s="268">
        <v>12557</v>
      </c>
      <c r="K78" s="468">
        <f t="shared" si="12"/>
        <v>0.54491407741711506</v>
      </c>
      <c r="L78" s="267">
        <v>10487</v>
      </c>
      <c r="M78" s="481">
        <f t="shared" si="13"/>
        <v>0.45508592258288494</v>
      </c>
      <c r="N78" s="268">
        <v>10180</v>
      </c>
      <c r="O78" s="468">
        <f t="shared" si="14"/>
        <v>0.43183167896835495</v>
      </c>
      <c r="P78" s="267">
        <v>13394</v>
      </c>
      <c r="Q78" s="483">
        <f t="shared" si="15"/>
        <v>0.56816832103164505</v>
      </c>
    </row>
    <row r="79" spans="1:17">
      <c r="A79" s="210">
        <v>42036</v>
      </c>
      <c r="B79" s="266">
        <v>2547</v>
      </c>
      <c r="C79" s="468">
        <f t="shared" si="8"/>
        <v>0.53836398224476856</v>
      </c>
      <c r="D79" s="267">
        <v>2184</v>
      </c>
      <c r="E79" s="481">
        <f t="shared" si="9"/>
        <v>0.46163601775523144</v>
      </c>
      <c r="F79" s="268">
        <v>1414</v>
      </c>
      <c r="G79" s="468">
        <f t="shared" si="10"/>
        <v>0.40938042848870876</v>
      </c>
      <c r="H79" s="267">
        <v>2040</v>
      </c>
      <c r="I79" s="481">
        <f t="shared" si="11"/>
        <v>0.5906195715112913</v>
      </c>
      <c r="J79" s="268">
        <v>12390</v>
      </c>
      <c r="K79" s="468">
        <f t="shared" si="12"/>
        <v>0.54605553107095639</v>
      </c>
      <c r="L79" s="267">
        <v>10300</v>
      </c>
      <c r="M79" s="481">
        <f t="shared" si="13"/>
        <v>0.45394446892904361</v>
      </c>
      <c r="N79" s="268">
        <v>9802</v>
      </c>
      <c r="O79" s="468">
        <f t="shared" si="14"/>
        <v>0.43032750899991218</v>
      </c>
      <c r="P79" s="267">
        <v>12976</v>
      </c>
      <c r="Q79" s="483">
        <f t="shared" si="15"/>
        <v>0.56967249100008777</v>
      </c>
    </row>
    <row r="80" spans="1:17">
      <c r="A80" s="210">
        <v>42064</v>
      </c>
      <c r="B80" s="266">
        <v>2942</v>
      </c>
      <c r="C80" s="468">
        <f t="shared" si="8"/>
        <v>0.52311522048364156</v>
      </c>
      <c r="D80" s="267">
        <v>2682</v>
      </c>
      <c r="E80" s="481">
        <f t="shared" si="9"/>
        <v>0.47688477951635844</v>
      </c>
      <c r="F80" s="268">
        <v>1795</v>
      </c>
      <c r="G80" s="468">
        <f t="shared" si="10"/>
        <v>0.4398431756922323</v>
      </c>
      <c r="H80" s="267">
        <v>2286</v>
      </c>
      <c r="I80" s="481">
        <f t="shared" si="11"/>
        <v>0.5601568243077677</v>
      </c>
      <c r="J80" s="268">
        <v>13496</v>
      </c>
      <c r="K80" s="468">
        <f t="shared" si="12"/>
        <v>0.53481276005547851</v>
      </c>
      <c r="L80" s="267">
        <v>11739</v>
      </c>
      <c r="M80" s="481">
        <f t="shared" si="13"/>
        <v>0.46518723994452149</v>
      </c>
      <c r="N80" s="268">
        <v>11327</v>
      </c>
      <c r="O80" s="468">
        <f t="shared" si="14"/>
        <v>0.43350300432469668</v>
      </c>
      <c r="P80" s="267">
        <v>14802</v>
      </c>
      <c r="Q80" s="483">
        <f t="shared" si="15"/>
        <v>0.56649699567530332</v>
      </c>
    </row>
    <row r="81" spans="1:17">
      <c r="A81" s="210">
        <v>42095</v>
      </c>
      <c r="B81" s="266">
        <v>2686</v>
      </c>
      <c r="C81" s="468">
        <f t="shared" si="8"/>
        <v>0.54549147034930956</v>
      </c>
      <c r="D81" s="267">
        <v>2238</v>
      </c>
      <c r="E81" s="481">
        <f t="shared" si="9"/>
        <v>0.4545085296506905</v>
      </c>
      <c r="F81" s="268">
        <v>1533</v>
      </c>
      <c r="G81" s="468">
        <f t="shared" si="10"/>
        <v>0.42524271844660194</v>
      </c>
      <c r="H81" s="267">
        <v>2072</v>
      </c>
      <c r="I81" s="481">
        <f t="shared" si="11"/>
        <v>0.574757281553398</v>
      </c>
      <c r="J81" s="268">
        <v>12754</v>
      </c>
      <c r="K81" s="468">
        <f t="shared" si="12"/>
        <v>0.53969194312796209</v>
      </c>
      <c r="L81" s="267">
        <v>10878</v>
      </c>
      <c r="M81" s="481">
        <f t="shared" si="13"/>
        <v>0.46030805687203791</v>
      </c>
      <c r="N81" s="268">
        <v>11126</v>
      </c>
      <c r="O81" s="468">
        <f t="shared" si="14"/>
        <v>0.43335670327958248</v>
      </c>
      <c r="P81" s="267">
        <v>14548</v>
      </c>
      <c r="Q81" s="483">
        <f t="shared" si="15"/>
        <v>0.56664329672041758</v>
      </c>
    </row>
    <row r="82" spans="1:17">
      <c r="A82" s="210">
        <v>42125</v>
      </c>
      <c r="B82" s="266">
        <v>2780</v>
      </c>
      <c r="C82" s="468">
        <f t="shared" si="8"/>
        <v>0.54445750097924006</v>
      </c>
      <c r="D82" s="267">
        <v>2326</v>
      </c>
      <c r="E82" s="481">
        <f t="shared" si="9"/>
        <v>0.45554249902075988</v>
      </c>
      <c r="F82" s="268">
        <v>1598</v>
      </c>
      <c r="G82" s="468">
        <f t="shared" si="10"/>
        <v>0.43037974683544306</v>
      </c>
      <c r="H82" s="267">
        <v>2115</v>
      </c>
      <c r="I82" s="481">
        <f t="shared" si="11"/>
        <v>0.569620253164557</v>
      </c>
      <c r="J82" s="268">
        <v>14737</v>
      </c>
      <c r="K82" s="468">
        <f t="shared" si="12"/>
        <v>0.54561273602369498</v>
      </c>
      <c r="L82" s="267">
        <v>12273</v>
      </c>
      <c r="M82" s="481">
        <f t="shared" si="13"/>
        <v>0.45438726397630508</v>
      </c>
      <c r="N82" s="268">
        <v>13528</v>
      </c>
      <c r="O82" s="468">
        <f t="shared" si="14"/>
        <v>0.44361370716510906</v>
      </c>
      <c r="P82" s="267">
        <v>16967</v>
      </c>
      <c r="Q82" s="483">
        <f t="shared" si="15"/>
        <v>0.55638629283489094</v>
      </c>
    </row>
    <row r="83" spans="1:17">
      <c r="A83" s="210">
        <v>42156</v>
      </c>
      <c r="B83" s="266">
        <v>2983</v>
      </c>
      <c r="C83" s="468">
        <f t="shared" si="8"/>
        <v>0.5530218761586948</v>
      </c>
      <c r="D83" s="267">
        <v>2411</v>
      </c>
      <c r="E83" s="481">
        <f t="shared" si="9"/>
        <v>0.44697812384130514</v>
      </c>
      <c r="F83" s="268">
        <v>1819</v>
      </c>
      <c r="G83" s="468">
        <f t="shared" si="10"/>
        <v>0.44129063561377974</v>
      </c>
      <c r="H83" s="267">
        <v>2303</v>
      </c>
      <c r="I83" s="481">
        <f t="shared" si="11"/>
        <v>0.55870936438622032</v>
      </c>
      <c r="J83" s="268">
        <v>19115</v>
      </c>
      <c r="K83" s="468">
        <f t="shared" si="12"/>
        <v>0.55591100770684887</v>
      </c>
      <c r="L83" s="267">
        <v>15270</v>
      </c>
      <c r="M83" s="481">
        <f t="shared" si="13"/>
        <v>0.44408899229315107</v>
      </c>
      <c r="N83" s="268">
        <v>17830</v>
      </c>
      <c r="O83" s="468">
        <f t="shared" si="14"/>
        <v>0.45925200906655678</v>
      </c>
      <c r="P83" s="267">
        <v>20994</v>
      </c>
      <c r="Q83" s="483">
        <f t="shared" si="15"/>
        <v>0.54074799093344328</v>
      </c>
    </row>
    <row r="84" spans="1:17">
      <c r="A84" s="210">
        <v>42186</v>
      </c>
      <c r="B84" s="266">
        <v>3197</v>
      </c>
      <c r="C84" s="468">
        <f t="shared" si="8"/>
        <v>0.57079093019103733</v>
      </c>
      <c r="D84" s="267">
        <v>2404</v>
      </c>
      <c r="E84" s="481">
        <f t="shared" si="9"/>
        <v>0.42920906980896267</v>
      </c>
      <c r="F84" s="268">
        <v>1659</v>
      </c>
      <c r="G84" s="468">
        <f t="shared" si="10"/>
        <v>0.45892116182572612</v>
      </c>
      <c r="H84" s="267">
        <v>1956</v>
      </c>
      <c r="I84" s="481">
        <f t="shared" si="11"/>
        <v>0.54107883817427382</v>
      </c>
      <c r="J84" s="268">
        <v>20263</v>
      </c>
      <c r="K84" s="468">
        <f t="shared" si="12"/>
        <v>0.56159751669853941</v>
      </c>
      <c r="L84" s="267">
        <v>15818</v>
      </c>
      <c r="M84" s="481">
        <f t="shared" si="13"/>
        <v>0.43840248330146059</v>
      </c>
      <c r="N84" s="268">
        <v>17254</v>
      </c>
      <c r="O84" s="468">
        <f t="shared" si="14"/>
        <v>0.46351816032667098</v>
      </c>
      <c r="P84" s="267">
        <v>19970</v>
      </c>
      <c r="Q84" s="483">
        <f t="shared" si="15"/>
        <v>0.53648183967332908</v>
      </c>
    </row>
    <row r="85" spans="1:17">
      <c r="A85" s="210">
        <v>42217</v>
      </c>
      <c r="B85" s="266">
        <v>1880</v>
      </c>
      <c r="C85" s="468">
        <f t="shared" si="8"/>
        <v>0.55310385407472784</v>
      </c>
      <c r="D85" s="267">
        <v>1519</v>
      </c>
      <c r="E85" s="481">
        <f t="shared" si="9"/>
        <v>0.44689614592527216</v>
      </c>
      <c r="F85" s="268">
        <v>1141</v>
      </c>
      <c r="G85" s="468">
        <f t="shared" si="10"/>
        <v>0.4707095709570957</v>
      </c>
      <c r="H85" s="267">
        <v>1283</v>
      </c>
      <c r="I85" s="481">
        <f t="shared" si="11"/>
        <v>0.52929042904290424</v>
      </c>
      <c r="J85" s="268">
        <v>12427</v>
      </c>
      <c r="K85" s="468">
        <f t="shared" si="12"/>
        <v>0.58094525735122249</v>
      </c>
      <c r="L85" s="267">
        <v>8964</v>
      </c>
      <c r="M85" s="481">
        <f t="shared" si="13"/>
        <v>0.41905474264877751</v>
      </c>
      <c r="N85" s="268">
        <v>9757</v>
      </c>
      <c r="O85" s="468">
        <f t="shared" si="14"/>
        <v>0.4838341763364078</v>
      </c>
      <c r="P85" s="267">
        <v>10409</v>
      </c>
      <c r="Q85" s="483">
        <f t="shared" si="15"/>
        <v>0.5161658236635922</v>
      </c>
    </row>
    <row r="86" spans="1:17">
      <c r="A86" s="210">
        <v>42248</v>
      </c>
      <c r="B86" s="266">
        <v>3667</v>
      </c>
      <c r="C86" s="468">
        <f t="shared" si="8"/>
        <v>0.51881720430107525</v>
      </c>
      <c r="D86" s="267">
        <v>3401</v>
      </c>
      <c r="E86" s="481">
        <f t="shared" si="9"/>
        <v>0.48118279569892475</v>
      </c>
      <c r="F86" s="268">
        <v>2275</v>
      </c>
      <c r="G86" s="468">
        <f t="shared" si="10"/>
        <v>0.41582891610308903</v>
      </c>
      <c r="H86" s="267">
        <v>3196</v>
      </c>
      <c r="I86" s="481">
        <f t="shared" si="11"/>
        <v>0.58417108389691097</v>
      </c>
      <c r="J86" s="268">
        <v>17409</v>
      </c>
      <c r="K86" s="468">
        <f t="shared" si="12"/>
        <v>0.53531564220042438</v>
      </c>
      <c r="L86" s="267">
        <v>15112</v>
      </c>
      <c r="M86" s="481">
        <f t="shared" si="13"/>
        <v>0.46468435779957568</v>
      </c>
      <c r="N86" s="268">
        <v>16007</v>
      </c>
      <c r="O86" s="468">
        <f t="shared" si="14"/>
        <v>0.43284389280982127</v>
      </c>
      <c r="P86" s="267">
        <v>20974</v>
      </c>
      <c r="Q86" s="483">
        <f t="shared" si="15"/>
        <v>0.56715610719017873</v>
      </c>
    </row>
    <row r="87" spans="1:17">
      <c r="A87" s="210">
        <v>42278</v>
      </c>
      <c r="B87" s="266">
        <v>3735</v>
      </c>
      <c r="C87" s="468">
        <f t="shared" si="8"/>
        <v>0.54709242712758166</v>
      </c>
      <c r="D87" s="267">
        <v>3092</v>
      </c>
      <c r="E87" s="481">
        <f t="shared" si="9"/>
        <v>0.45290757287241834</v>
      </c>
      <c r="F87" s="268">
        <v>2119</v>
      </c>
      <c r="G87" s="468">
        <f t="shared" si="10"/>
        <v>0.39913354680730834</v>
      </c>
      <c r="H87" s="267">
        <v>3190</v>
      </c>
      <c r="I87" s="481">
        <f t="shared" si="11"/>
        <v>0.60086645319269161</v>
      </c>
      <c r="J87" s="268">
        <v>17729</v>
      </c>
      <c r="K87" s="468">
        <f t="shared" si="12"/>
        <v>0.54205521753753017</v>
      </c>
      <c r="L87" s="267">
        <v>14978</v>
      </c>
      <c r="M87" s="481">
        <f t="shared" si="13"/>
        <v>0.45794478246246983</v>
      </c>
      <c r="N87" s="268">
        <v>17760</v>
      </c>
      <c r="O87" s="468">
        <f t="shared" si="14"/>
        <v>0.43605293525497801</v>
      </c>
      <c r="P87" s="267">
        <v>22969</v>
      </c>
      <c r="Q87" s="483">
        <f t="shared" si="15"/>
        <v>0.56394706474502199</v>
      </c>
    </row>
    <row r="88" spans="1:17">
      <c r="A88" s="210">
        <v>42309</v>
      </c>
      <c r="B88" s="266">
        <v>3078</v>
      </c>
      <c r="C88" s="468">
        <f t="shared" si="8"/>
        <v>0.5482721767011044</v>
      </c>
      <c r="D88" s="267">
        <v>2536</v>
      </c>
      <c r="E88" s="481">
        <f t="shared" si="9"/>
        <v>0.4517278232988956</v>
      </c>
      <c r="F88" s="268">
        <v>2000</v>
      </c>
      <c r="G88" s="468">
        <f t="shared" si="10"/>
        <v>0.43582479843103072</v>
      </c>
      <c r="H88" s="267">
        <v>2589</v>
      </c>
      <c r="I88" s="481">
        <f t="shared" si="11"/>
        <v>0.56417520156896928</v>
      </c>
      <c r="J88" s="268">
        <v>17079</v>
      </c>
      <c r="K88" s="468">
        <f t="shared" si="12"/>
        <v>0.53326880444624847</v>
      </c>
      <c r="L88" s="267">
        <v>14948</v>
      </c>
      <c r="M88" s="481">
        <f t="shared" si="13"/>
        <v>0.46673119555375153</v>
      </c>
      <c r="N88" s="268">
        <v>14618</v>
      </c>
      <c r="O88" s="468">
        <f t="shared" si="14"/>
        <v>0.43630611270296082</v>
      </c>
      <c r="P88" s="267">
        <v>18886</v>
      </c>
      <c r="Q88" s="483">
        <f t="shared" si="15"/>
        <v>0.56369388729703918</v>
      </c>
    </row>
    <row r="89" spans="1:17" ht="15.75" thickBot="1">
      <c r="A89" s="280">
        <v>42339</v>
      </c>
      <c r="B89" s="281">
        <v>2576</v>
      </c>
      <c r="C89" s="480">
        <f t="shared" si="8"/>
        <v>0.5389121338912134</v>
      </c>
      <c r="D89" s="282">
        <v>2204</v>
      </c>
      <c r="E89" s="482">
        <f t="shared" si="9"/>
        <v>0.4610878661087866</v>
      </c>
      <c r="F89" s="283">
        <v>1483</v>
      </c>
      <c r="G89" s="480">
        <f t="shared" si="10"/>
        <v>0.44281875186622871</v>
      </c>
      <c r="H89" s="282">
        <v>1866</v>
      </c>
      <c r="I89" s="482">
        <f t="shared" si="11"/>
        <v>0.55718124813377123</v>
      </c>
      <c r="J89" s="283">
        <v>17316</v>
      </c>
      <c r="K89" s="480">
        <f t="shared" si="12"/>
        <v>0.54260019427819384</v>
      </c>
      <c r="L89" s="282">
        <v>14597</v>
      </c>
      <c r="M89" s="482">
        <f t="shared" si="13"/>
        <v>0.45739980572180616</v>
      </c>
      <c r="N89" s="283">
        <v>15248</v>
      </c>
      <c r="O89" s="480">
        <f t="shared" si="14"/>
        <v>0.42408566263384789</v>
      </c>
      <c r="P89" s="282">
        <v>20707</v>
      </c>
      <c r="Q89" s="484">
        <f t="shared" si="15"/>
        <v>0.57591433736615216</v>
      </c>
    </row>
    <row r="90" spans="1:17" ht="15.75" thickTop="1">
      <c r="A90" s="210">
        <v>42370</v>
      </c>
      <c r="B90" s="266">
        <v>3255</v>
      </c>
      <c r="C90" s="468">
        <f t="shared" si="8"/>
        <v>0.57641225429431553</v>
      </c>
      <c r="D90" s="267">
        <v>2392</v>
      </c>
      <c r="E90" s="481">
        <f t="shared" si="9"/>
        <v>0.42358774570568442</v>
      </c>
      <c r="F90" s="268">
        <v>1530</v>
      </c>
      <c r="G90" s="468">
        <f t="shared" si="10"/>
        <v>0.44854881266490765</v>
      </c>
      <c r="H90" s="267">
        <v>1881</v>
      </c>
      <c r="I90" s="481">
        <f t="shared" si="11"/>
        <v>0.55145118733509235</v>
      </c>
      <c r="J90" s="268">
        <v>13472</v>
      </c>
      <c r="K90" s="468">
        <f t="shared" si="12"/>
        <v>0.52868691625461106</v>
      </c>
      <c r="L90" s="267">
        <v>12010</v>
      </c>
      <c r="M90" s="481">
        <f t="shared" si="13"/>
        <v>0.47131308374538888</v>
      </c>
      <c r="N90" s="268">
        <v>10603</v>
      </c>
      <c r="O90" s="468">
        <f t="shared" si="14"/>
        <v>0.43901126200728718</v>
      </c>
      <c r="P90" s="267">
        <v>13549</v>
      </c>
      <c r="Q90" s="483">
        <f t="shared" si="15"/>
        <v>0.56098873799271287</v>
      </c>
    </row>
    <row r="91" spans="1:17">
      <c r="A91" s="210">
        <v>42401</v>
      </c>
      <c r="B91" s="266">
        <v>3196</v>
      </c>
      <c r="C91" s="468">
        <f t="shared" si="8"/>
        <v>0.55486111111111114</v>
      </c>
      <c r="D91" s="267">
        <v>2564</v>
      </c>
      <c r="E91" s="481">
        <f t="shared" si="9"/>
        <v>0.44513888888888886</v>
      </c>
      <c r="F91" s="268">
        <v>1789</v>
      </c>
      <c r="G91" s="468">
        <f t="shared" si="10"/>
        <v>0.42973816958923855</v>
      </c>
      <c r="H91" s="267">
        <v>2374</v>
      </c>
      <c r="I91" s="481">
        <f t="shared" si="11"/>
        <v>0.57026183041076151</v>
      </c>
      <c r="J91" s="268">
        <v>14364</v>
      </c>
      <c r="K91" s="468">
        <f t="shared" si="12"/>
        <v>0.54101694915254239</v>
      </c>
      <c r="L91" s="267">
        <v>12186</v>
      </c>
      <c r="M91" s="481">
        <f t="shared" si="13"/>
        <v>0.45898305084745761</v>
      </c>
      <c r="N91" s="268">
        <v>11123</v>
      </c>
      <c r="O91" s="468">
        <f t="shared" si="14"/>
        <v>0.42876416621694552</v>
      </c>
      <c r="P91" s="267">
        <v>14819</v>
      </c>
      <c r="Q91" s="483">
        <f t="shared" si="15"/>
        <v>0.57123583378305454</v>
      </c>
    </row>
    <row r="92" spans="1:17">
      <c r="A92" s="210">
        <v>42430</v>
      </c>
      <c r="B92" s="266">
        <v>3462</v>
      </c>
      <c r="C92" s="468">
        <f t="shared" si="8"/>
        <v>0.55712906340521406</v>
      </c>
      <c r="D92" s="267">
        <v>2752</v>
      </c>
      <c r="E92" s="481">
        <f t="shared" si="9"/>
        <v>0.44287093659478599</v>
      </c>
      <c r="F92" s="268">
        <v>1851</v>
      </c>
      <c r="G92" s="468">
        <f t="shared" si="10"/>
        <v>0.4332865168539326</v>
      </c>
      <c r="H92" s="267">
        <v>2421</v>
      </c>
      <c r="I92" s="481">
        <f t="shared" si="11"/>
        <v>0.5667134831460674</v>
      </c>
      <c r="J92" s="268">
        <v>14474</v>
      </c>
      <c r="K92" s="468">
        <f t="shared" si="12"/>
        <v>0.52468643514826363</v>
      </c>
      <c r="L92" s="267">
        <v>13112</v>
      </c>
      <c r="M92" s="481">
        <f t="shared" si="13"/>
        <v>0.47531356485173637</v>
      </c>
      <c r="N92" s="268">
        <v>12604</v>
      </c>
      <c r="O92" s="468">
        <f t="shared" si="14"/>
        <v>0.43592847508041366</v>
      </c>
      <c r="P92" s="267">
        <v>16309</v>
      </c>
      <c r="Q92" s="483">
        <f t="shared" si="15"/>
        <v>0.56407152491958634</v>
      </c>
    </row>
    <row r="93" spans="1:17">
      <c r="A93" s="210">
        <v>42461</v>
      </c>
      <c r="B93" s="266">
        <v>3349</v>
      </c>
      <c r="C93" s="468">
        <f t="shared" si="8"/>
        <v>0.5524579346750248</v>
      </c>
      <c r="D93" s="267">
        <v>2713</v>
      </c>
      <c r="E93" s="481">
        <f t="shared" si="9"/>
        <v>0.44754206532497526</v>
      </c>
      <c r="F93" s="268">
        <v>1919</v>
      </c>
      <c r="G93" s="468">
        <f t="shared" si="10"/>
        <v>0.44472769409038237</v>
      </c>
      <c r="H93" s="267">
        <v>2396</v>
      </c>
      <c r="I93" s="481">
        <f t="shared" si="11"/>
        <v>0.55527230590961763</v>
      </c>
      <c r="J93" s="268">
        <v>14931</v>
      </c>
      <c r="K93" s="468">
        <f t="shared" si="12"/>
        <v>0.54023445980172224</v>
      </c>
      <c r="L93" s="267">
        <v>12707</v>
      </c>
      <c r="M93" s="481">
        <f t="shared" si="13"/>
        <v>0.45976554019827776</v>
      </c>
      <c r="N93" s="268">
        <v>13007</v>
      </c>
      <c r="O93" s="468">
        <f t="shared" si="14"/>
        <v>0.43557029000066977</v>
      </c>
      <c r="P93" s="267">
        <v>16855</v>
      </c>
      <c r="Q93" s="483">
        <f t="shared" si="15"/>
        <v>0.56442970999933029</v>
      </c>
    </row>
    <row r="94" spans="1:17">
      <c r="A94" s="210">
        <v>42491</v>
      </c>
      <c r="B94" s="266">
        <v>3183</v>
      </c>
      <c r="C94" s="468">
        <f t="shared" si="8"/>
        <v>0.55289213131839499</v>
      </c>
      <c r="D94" s="267">
        <v>2574</v>
      </c>
      <c r="E94" s="481">
        <f t="shared" si="9"/>
        <v>0.44710786868160501</v>
      </c>
      <c r="F94" s="268">
        <v>1930</v>
      </c>
      <c r="G94" s="468">
        <f t="shared" si="10"/>
        <v>0.46584600531016174</v>
      </c>
      <c r="H94" s="267">
        <v>2213</v>
      </c>
      <c r="I94" s="481">
        <f t="shared" si="11"/>
        <v>0.53415399468983826</v>
      </c>
      <c r="J94" s="268">
        <v>17106</v>
      </c>
      <c r="K94" s="468">
        <f t="shared" si="12"/>
        <v>0.53829693498646858</v>
      </c>
      <c r="L94" s="267">
        <v>14672</v>
      </c>
      <c r="M94" s="481">
        <f t="shared" si="13"/>
        <v>0.46170306501353137</v>
      </c>
      <c r="N94" s="268">
        <v>15107</v>
      </c>
      <c r="O94" s="468">
        <f t="shared" si="14"/>
        <v>0.44438888071775262</v>
      </c>
      <c r="P94" s="267">
        <v>18888</v>
      </c>
      <c r="Q94" s="483">
        <f t="shared" si="15"/>
        <v>0.55561111928224738</v>
      </c>
    </row>
    <row r="95" spans="1:17">
      <c r="A95" s="210">
        <v>42522</v>
      </c>
      <c r="B95" s="266">
        <v>3765</v>
      </c>
      <c r="C95" s="468">
        <f t="shared" si="8"/>
        <v>0.57166717279076829</v>
      </c>
      <c r="D95" s="267">
        <v>2821</v>
      </c>
      <c r="E95" s="481">
        <f t="shared" si="9"/>
        <v>0.42833282720923171</v>
      </c>
      <c r="F95" s="268">
        <v>2491</v>
      </c>
      <c r="G95" s="468">
        <f t="shared" si="10"/>
        <v>0.47922277799153523</v>
      </c>
      <c r="H95" s="267">
        <v>2707</v>
      </c>
      <c r="I95" s="481">
        <f t="shared" si="11"/>
        <v>0.52077722200846477</v>
      </c>
      <c r="J95" s="268">
        <v>21935</v>
      </c>
      <c r="K95" s="468">
        <f t="shared" si="12"/>
        <v>0.55576669707104487</v>
      </c>
      <c r="L95" s="267">
        <v>17533</v>
      </c>
      <c r="M95" s="481">
        <f t="shared" si="13"/>
        <v>0.44423330292895508</v>
      </c>
      <c r="N95" s="268">
        <v>20626</v>
      </c>
      <c r="O95" s="468">
        <f t="shared" si="14"/>
        <v>0.46281918951667189</v>
      </c>
      <c r="P95" s="267">
        <v>23940</v>
      </c>
      <c r="Q95" s="483">
        <f t="shared" si="15"/>
        <v>0.53718081048332811</v>
      </c>
    </row>
    <row r="96" spans="1:17">
      <c r="A96" s="210">
        <v>42552</v>
      </c>
      <c r="B96" s="266">
        <v>3338</v>
      </c>
      <c r="C96" s="468">
        <f t="shared" si="8"/>
        <v>0.56817021276595747</v>
      </c>
      <c r="D96" s="267">
        <v>2537</v>
      </c>
      <c r="E96" s="481">
        <f t="shared" si="9"/>
        <v>0.43182978723404253</v>
      </c>
      <c r="F96" s="268">
        <v>1917</v>
      </c>
      <c r="G96" s="468">
        <f t="shared" si="10"/>
        <v>0.48323670279808417</v>
      </c>
      <c r="H96" s="267">
        <v>2050</v>
      </c>
      <c r="I96" s="481">
        <f t="shared" si="11"/>
        <v>0.51676329720191583</v>
      </c>
      <c r="J96" s="268">
        <v>20225</v>
      </c>
      <c r="K96" s="468">
        <f t="shared" si="12"/>
        <v>0.55791564370638047</v>
      </c>
      <c r="L96" s="267">
        <v>16026</v>
      </c>
      <c r="M96" s="481">
        <f t="shared" si="13"/>
        <v>0.44208435629361947</v>
      </c>
      <c r="N96" s="268">
        <v>16610</v>
      </c>
      <c r="O96" s="468">
        <f t="shared" si="14"/>
        <v>0.44781752985899542</v>
      </c>
      <c r="P96" s="267">
        <v>20481</v>
      </c>
      <c r="Q96" s="483">
        <f t="shared" si="15"/>
        <v>0.55218247014100452</v>
      </c>
    </row>
    <row r="97" spans="1:17">
      <c r="A97" s="210">
        <v>42583</v>
      </c>
      <c r="B97" s="266">
        <v>2541</v>
      </c>
      <c r="C97" s="468">
        <f t="shared" si="8"/>
        <v>0.56353958749168331</v>
      </c>
      <c r="D97" s="267">
        <v>1968</v>
      </c>
      <c r="E97" s="481">
        <f t="shared" si="9"/>
        <v>0.43646041250831669</v>
      </c>
      <c r="F97" s="268">
        <v>1408</v>
      </c>
      <c r="G97" s="468">
        <f t="shared" si="10"/>
        <v>0.484015125472671</v>
      </c>
      <c r="H97" s="267">
        <v>1501</v>
      </c>
      <c r="I97" s="481">
        <f t="shared" si="11"/>
        <v>0.515984874527329</v>
      </c>
      <c r="J97" s="268">
        <v>14475</v>
      </c>
      <c r="K97" s="468">
        <f t="shared" si="12"/>
        <v>0.58803217419564513</v>
      </c>
      <c r="L97" s="267">
        <v>10141</v>
      </c>
      <c r="M97" s="481">
        <f t="shared" si="13"/>
        <v>0.41196782580435487</v>
      </c>
      <c r="N97" s="268">
        <v>10873</v>
      </c>
      <c r="O97" s="468">
        <f t="shared" si="14"/>
        <v>0.45976574062328218</v>
      </c>
      <c r="P97" s="267">
        <v>12776</v>
      </c>
      <c r="Q97" s="483">
        <f t="shared" si="15"/>
        <v>0.54023425937671787</v>
      </c>
    </row>
    <row r="98" spans="1:17">
      <c r="A98" s="210">
        <v>42614</v>
      </c>
      <c r="B98" s="266">
        <v>4078</v>
      </c>
      <c r="C98" s="468">
        <f t="shared" si="8"/>
        <v>0.53223701383450794</v>
      </c>
      <c r="D98" s="267">
        <v>3584</v>
      </c>
      <c r="E98" s="481">
        <f t="shared" si="9"/>
        <v>0.46776298616549206</v>
      </c>
      <c r="F98" s="268">
        <v>2707</v>
      </c>
      <c r="G98" s="468">
        <f t="shared" si="10"/>
        <v>0.43753030547923066</v>
      </c>
      <c r="H98" s="267">
        <v>3480</v>
      </c>
      <c r="I98" s="481">
        <f t="shared" si="11"/>
        <v>0.56246969452076934</v>
      </c>
      <c r="J98" s="268">
        <v>18775</v>
      </c>
      <c r="K98" s="468">
        <f t="shared" si="12"/>
        <v>0.53554110331450744</v>
      </c>
      <c r="L98" s="267">
        <v>16283</v>
      </c>
      <c r="M98" s="481">
        <f t="shared" si="13"/>
        <v>0.46445889668549262</v>
      </c>
      <c r="N98" s="268">
        <v>16992</v>
      </c>
      <c r="O98" s="468">
        <f t="shared" si="14"/>
        <v>0.42717079792850321</v>
      </c>
      <c r="P98" s="267">
        <v>22786</v>
      </c>
      <c r="Q98" s="483">
        <f t="shared" si="15"/>
        <v>0.57282920207149679</v>
      </c>
    </row>
    <row r="99" spans="1:17">
      <c r="A99" s="210">
        <v>42644</v>
      </c>
      <c r="B99" s="266">
        <v>3846</v>
      </c>
      <c r="C99" s="468">
        <f t="shared" si="8"/>
        <v>0.55330168321104878</v>
      </c>
      <c r="D99" s="267">
        <v>3105</v>
      </c>
      <c r="E99" s="481">
        <f t="shared" si="9"/>
        <v>0.44669831678895122</v>
      </c>
      <c r="F99" s="268">
        <v>2807</v>
      </c>
      <c r="G99" s="468">
        <f t="shared" si="10"/>
        <v>0.44612205975842339</v>
      </c>
      <c r="H99" s="267">
        <v>3485</v>
      </c>
      <c r="I99" s="481">
        <f t="shared" si="11"/>
        <v>0.55387794024157666</v>
      </c>
      <c r="J99" s="268">
        <v>17988</v>
      </c>
      <c r="K99" s="468">
        <f t="shared" si="12"/>
        <v>0.54369049418165327</v>
      </c>
      <c r="L99" s="267">
        <v>15097</v>
      </c>
      <c r="M99" s="481">
        <f t="shared" si="13"/>
        <v>0.45630950581834667</v>
      </c>
      <c r="N99" s="268">
        <v>18251</v>
      </c>
      <c r="O99" s="468">
        <f t="shared" si="14"/>
        <v>0.43114974841132975</v>
      </c>
      <c r="P99" s="267">
        <v>24080</v>
      </c>
      <c r="Q99" s="483">
        <f t="shared" si="15"/>
        <v>0.5688502515886702</v>
      </c>
    </row>
    <row r="100" spans="1:17">
      <c r="A100" s="210">
        <v>42675</v>
      </c>
      <c r="B100" s="266">
        <v>3846</v>
      </c>
      <c r="C100" s="468">
        <f t="shared" si="8"/>
        <v>0.56484065207813183</v>
      </c>
      <c r="D100" s="267">
        <v>2963</v>
      </c>
      <c r="E100" s="481">
        <f t="shared" si="9"/>
        <v>0.43515934792186811</v>
      </c>
      <c r="F100" s="268">
        <v>2390</v>
      </c>
      <c r="G100" s="468">
        <f t="shared" si="10"/>
        <v>0.45979222777991535</v>
      </c>
      <c r="H100" s="267">
        <v>2808</v>
      </c>
      <c r="I100" s="481">
        <f t="shared" si="11"/>
        <v>0.54020777222008465</v>
      </c>
      <c r="J100" s="268">
        <v>17963</v>
      </c>
      <c r="K100" s="468">
        <f t="shared" si="12"/>
        <v>0.55280974949221395</v>
      </c>
      <c r="L100" s="267">
        <v>14531</v>
      </c>
      <c r="M100" s="481">
        <f t="shared" si="13"/>
        <v>0.44719025050778605</v>
      </c>
      <c r="N100" s="268">
        <v>17515</v>
      </c>
      <c r="O100" s="468">
        <f t="shared" si="14"/>
        <v>0.43701190149454827</v>
      </c>
      <c r="P100" s="267">
        <v>22564</v>
      </c>
      <c r="Q100" s="483">
        <f t="shared" si="15"/>
        <v>0.56298809850545173</v>
      </c>
    </row>
    <row r="101" spans="1:17" ht="15.75" thickBot="1">
      <c r="A101" s="280">
        <v>42705</v>
      </c>
      <c r="B101" s="281">
        <v>3028</v>
      </c>
      <c r="C101" s="480">
        <f t="shared" si="8"/>
        <v>0.55723224144276773</v>
      </c>
      <c r="D101" s="282">
        <v>2406</v>
      </c>
      <c r="E101" s="482">
        <f t="shared" si="9"/>
        <v>0.44276775855723222</v>
      </c>
      <c r="F101" s="283">
        <v>1812</v>
      </c>
      <c r="G101" s="480">
        <f t="shared" si="10"/>
        <v>0.46200917899031108</v>
      </c>
      <c r="H101" s="282">
        <v>2110</v>
      </c>
      <c r="I101" s="482">
        <f t="shared" si="11"/>
        <v>0.53799082100968898</v>
      </c>
      <c r="J101" s="283">
        <v>17528</v>
      </c>
      <c r="K101" s="480">
        <f t="shared" si="12"/>
        <v>0.54706616729088642</v>
      </c>
      <c r="L101" s="282">
        <v>14512</v>
      </c>
      <c r="M101" s="482">
        <f t="shared" si="13"/>
        <v>0.45293383270911358</v>
      </c>
      <c r="N101" s="283">
        <v>15997</v>
      </c>
      <c r="O101" s="480">
        <f t="shared" si="14"/>
        <v>0.41443005181347148</v>
      </c>
      <c r="P101" s="282">
        <v>22603</v>
      </c>
      <c r="Q101" s="484">
        <f t="shared" si="15"/>
        <v>0.58556994818652852</v>
      </c>
    </row>
    <row r="102" spans="1:17" ht="15.75" thickTop="1">
      <c r="A102" s="210">
        <v>42736</v>
      </c>
      <c r="B102" s="266">
        <v>3731</v>
      </c>
      <c r="C102" s="468">
        <f t="shared" si="8"/>
        <v>0.56892345227203411</v>
      </c>
      <c r="D102" s="267">
        <v>2827</v>
      </c>
      <c r="E102" s="481">
        <f t="shared" si="9"/>
        <v>0.43107654772796583</v>
      </c>
      <c r="F102" s="268">
        <v>1883</v>
      </c>
      <c r="G102" s="468">
        <f t="shared" si="10"/>
        <v>0.4480133238163217</v>
      </c>
      <c r="H102" s="267">
        <v>2320</v>
      </c>
      <c r="I102" s="481">
        <f t="shared" si="11"/>
        <v>0.55198667618367836</v>
      </c>
      <c r="J102" s="268">
        <v>16105</v>
      </c>
      <c r="K102" s="468">
        <f t="shared" si="12"/>
        <v>0.54700767610895995</v>
      </c>
      <c r="L102" s="267">
        <v>13337</v>
      </c>
      <c r="M102" s="481">
        <f t="shared" si="13"/>
        <v>0.45299232389103999</v>
      </c>
      <c r="N102" s="268">
        <v>12742</v>
      </c>
      <c r="O102" s="468">
        <f t="shared" si="14"/>
        <v>0.44099120924759466</v>
      </c>
      <c r="P102" s="267">
        <v>16152</v>
      </c>
      <c r="Q102" s="483">
        <f t="shared" si="15"/>
        <v>0.55900879075240539</v>
      </c>
    </row>
    <row r="103" spans="1:17">
      <c r="A103" s="210">
        <v>42767</v>
      </c>
      <c r="B103" s="266">
        <v>3736</v>
      </c>
      <c r="C103" s="468">
        <f t="shared" si="8"/>
        <v>0.56537530266343827</v>
      </c>
      <c r="D103" s="267">
        <v>2872</v>
      </c>
      <c r="E103" s="481">
        <f t="shared" si="9"/>
        <v>0.43462469733656173</v>
      </c>
      <c r="F103" s="268">
        <v>2232</v>
      </c>
      <c r="G103" s="468">
        <f t="shared" si="10"/>
        <v>0.47519693421332765</v>
      </c>
      <c r="H103" s="267">
        <v>2465</v>
      </c>
      <c r="I103" s="481">
        <f t="shared" si="11"/>
        <v>0.52480306578667235</v>
      </c>
      <c r="J103" s="268">
        <v>14281</v>
      </c>
      <c r="K103" s="468">
        <f t="shared" si="12"/>
        <v>0.54891032786255145</v>
      </c>
      <c r="L103" s="267">
        <v>11736</v>
      </c>
      <c r="M103" s="481">
        <f t="shared" si="13"/>
        <v>0.45108967213744861</v>
      </c>
      <c r="N103" s="268">
        <v>12167</v>
      </c>
      <c r="O103" s="468">
        <f t="shared" si="14"/>
        <v>0.43490849299399487</v>
      </c>
      <c r="P103" s="267">
        <v>15809</v>
      </c>
      <c r="Q103" s="483">
        <f t="shared" si="15"/>
        <v>0.56509150700600519</v>
      </c>
    </row>
    <row r="104" spans="1:17">
      <c r="A104" s="210">
        <v>42795</v>
      </c>
      <c r="B104" s="266">
        <v>4391</v>
      </c>
      <c r="C104" s="468">
        <f t="shared" si="8"/>
        <v>0.57413702928870292</v>
      </c>
      <c r="D104" s="267">
        <v>3257</v>
      </c>
      <c r="E104" s="481">
        <f t="shared" si="9"/>
        <v>0.42586297071129708</v>
      </c>
      <c r="F104" s="268">
        <v>2274</v>
      </c>
      <c r="G104" s="468">
        <f t="shared" si="10"/>
        <v>0.4531685930649661</v>
      </c>
      <c r="H104" s="267">
        <v>2744</v>
      </c>
      <c r="I104" s="481">
        <f t="shared" si="11"/>
        <v>0.54683140693503385</v>
      </c>
      <c r="J104" s="268">
        <v>16549</v>
      </c>
      <c r="K104" s="468">
        <f t="shared" si="12"/>
        <v>0.54287495079385906</v>
      </c>
      <c r="L104" s="267">
        <v>13935</v>
      </c>
      <c r="M104" s="481">
        <f t="shared" si="13"/>
        <v>0.45712504920614094</v>
      </c>
      <c r="N104" s="268">
        <v>14907</v>
      </c>
      <c r="O104" s="468">
        <f t="shared" si="14"/>
        <v>0.43455573694029853</v>
      </c>
      <c r="P104" s="267">
        <v>19397</v>
      </c>
      <c r="Q104" s="483">
        <f t="shared" si="15"/>
        <v>0.56544426305970152</v>
      </c>
    </row>
    <row r="105" spans="1:17">
      <c r="A105" s="210">
        <v>42826</v>
      </c>
      <c r="B105" s="266">
        <v>3472</v>
      </c>
      <c r="C105" s="468">
        <f t="shared" si="8"/>
        <v>0.54780687914168502</v>
      </c>
      <c r="D105" s="267">
        <v>2866</v>
      </c>
      <c r="E105" s="481">
        <f t="shared" si="9"/>
        <v>0.45219312085831492</v>
      </c>
      <c r="F105" s="268">
        <v>1998</v>
      </c>
      <c r="G105" s="468">
        <f t="shared" si="10"/>
        <v>0.45920478051022756</v>
      </c>
      <c r="H105" s="267">
        <v>2353</v>
      </c>
      <c r="I105" s="481">
        <f t="shared" si="11"/>
        <v>0.54079521948977249</v>
      </c>
      <c r="J105" s="268">
        <v>15719</v>
      </c>
      <c r="K105" s="468">
        <f t="shared" si="12"/>
        <v>0.54126924003994348</v>
      </c>
      <c r="L105" s="267">
        <v>13322</v>
      </c>
      <c r="M105" s="481">
        <f t="shared" si="13"/>
        <v>0.45873075996005647</v>
      </c>
      <c r="N105" s="268">
        <v>13188</v>
      </c>
      <c r="O105" s="468">
        <f t="shared" si="14"/>
        <v>0.42844611935934507</v>
      </c>
      <c r="P105" s="267">
        <v>17593</v>
      </c>
      <c r="Q105" s="483">
        <f t="shared" si="15"/>
        <v>0.57155388064065493</v>
      </c>
    </row>
    <row r="106" spans="1:17">
      <c r="A106" s="210">
        <v>42856</v>
      </c>
      <c r="B106" s="266">
        <v>3979</v>
      </c>
      <c r="C106" s="468">
        <f t="shared" si="8"/>
        <v>0.57842709696176775</v>
      </c>
      <c r="D106" s="267">
        <v>2900</v>
      </c>
      <c r="E106" s="481">
        <f t="shared" si="9"/>
        <v>0.42157290303823231</v>
      </c>
      <c r="F106" s="268">
        <v>2186</v>
      </c>
      <c r="G106" s="468">
        <f t="shared" si="10"/>
        <v>0.47346761966645007</v>
      </c>
      <c r="H106" s="267">
        <v>2431</v>
      </c>
      <c r="I106" s="481">
        <f t="shared" si="11"/>
        <v>0.52653238033354988</v>
      </c>
      <c r="J106" s="268">
        <v>19698</v>
      </c>
      <c r="K106" s="468">
        <f t="shared" si="12"/>
        <v>0.55301945590836354</v>
      </c>
      <c r="L106" s="267">
        <v>15921</v>
      </c>
      <c r="M106" s="481">
        <f t="shared" si="13"/>
        <v>0.44698054409163651</v>
      </c>
      <c r="N106" s="268">
        <v>16676</v>
      </c>
      <c r="O106" s="468">
        <f t="shared" si="14"/>
        <v>0.4411406803872811</v>
      </c>
      <c r="P106" s="267">
        <v>21126</v>
      </c>
      <c r="Q106" s="483">
        <f t="shared" si="15"/>
        <v>0.55885931961271895</v>
      </c>
    </row>
    <row r="107" spans="1:17">
      <c r="A107" s="210">
        <v>42887</v>
      </c>
      <c r="B107" s="266">
        <v>4378</v>
      </c>
      <c r="C107" s="468">
        <f t="shared" si="8"/>
        <v>0.58241319675402425</v>
      </c>
      <c r="D107" s="267">
        <v>3139</v>
      </c>
      <c r="E107" s="481">
        <f t="shared" si="9"/>
        <v>0.4175868032459758</v>
      </c>
      <c r="F107" s="268">
        <v>2503</v>
      </c>
      <c r="G107" s="468">
        <f t="shared" si="10"/>
        <v>0.48190219484020025</v>
      </c>
      <c r="H107" s="267">
        <v>2691</v>
      </c>
      <c r="I107" s="481">
        <f t="shared" si="11"/>
        <v>0.51809780515979975</v>
      </c>
      <c r="J107" s="268">
        <v>25747</v>
      </c>
      <c r="K107" s="468">
        <f t="shared" si="12"/>
        <v>0.56579352173339781</v>
      </c>
      <c r="L107" s="267">
        <v>19759</v>
      </c>
      <c r="M107" s="481">
        <f t="shared" si="13"/>
        <v>0.43420647826660219</v>
      </c>
      <c r="N107" s="268">
        <v>22590</v>
      </c>
      <c r="O107" s="468">
        <f t="shared" si="14"/>
        <v>0.45963213152111987</v>
      </c>
      <c r="P107" s="267">
        <v>26558</v>
      </c>
      <c r="Q107" s="483">
        <f t="shared" si="15"/>
        <v>0.54036786847888008</v>
      </c>
    </row>
    <row r="108" spans="1:17">
      <c r="A108" s="210">
        <v>42917</v>
      </c>
      <c r="B108" s="266">
        <v>4119</v>
      </c>
      <c r="C108" s="468">
        <f t="shared" si="8"/>
        <v>0.58960778700257654</v>
      </c>
      <c r="D108" s="267">
        <v>2867</v>
      </c>
      <c r="E108" s="481">
        <f t="shared" si="9"/>
        <v>0.4103922129974234</v>
      </c>
      <c r="F108" s="268">
        <v>2047</v>
      </c>
      <c r="G108" s="468">
        <f t="shared" si="10"/>
        <v>0.47939110070257612</v>
      </c>
      <c r="H108" s="267">
        <v>2223</v>
      </c>
      <c r="I108" s="481">
        <f t="shared" si="11"/>
        <v>0.52060889929742393</v>
      </c>
      <c r="J108" s="268">
        <v>23549</v>
      </c>
      <c r="K108" s="468">
        <f t="shared" si="12"/>
        <v>0.56687208126715127</v>
      </c>
      <c r="L108" s="267">
        <v>17993</v>
      </c>
      <c r="M108" s="481">
        <f t="shared" si="13"/>
        <v>0.43312791873284867</v>
      </c>
      <c r="N108" s="268">
        <v>17894</v>
      </c>
      <c r="O108" s="468">
        <f t="shared" si="14"/>
        <v>0.44906768389088264</v>
      </c>
      <c r="P108" s="267">
        <v>21953</v>
      </c>
      <c r="Q108" s="483">
        <f t="shared" si="15"/>
        <v>0.55093231610911741</v>
      </c>
    </row>
    <row r="109" spans="1:17">
      <c r="A109" s="210">
        <v>42948</v>
      </c>
      <c r="B109" s="266">
        <v>2860</v>
      </c>
      <c r="C109" s="468">
        <f t="shared" si="8"/>
        <v>0.57988645579886455</v>
      </c>
      <c r="D109" s="267">
        <v>2072</v>
      </c>
      <c r="E109" s="481">
        <f t="shared" si="9"/>
        <v>0.42011354420113545</v>
      </c>
      <c r="F109" s="268">
        <v>1597</v>
      </c>
      <c r="G109" s="468">
        <f t="shared" si="10"/>
        <v>0.48837920489296638</v>
      </c>
      <c r="H109" s="267">
        <v>1673</v>
      </c>
      <c r="I109" s="481">
        <f t="shared" si="11"/>
        <v>0.51162079510703362</v>
      </c>
      <c r="J109" s="268">
        <v>17295</v>
      </c>
      <c r="K109" s="468">
        <f t="shared" si="12"/>
        <v>0.60478371857187818</v>
      </c>
      <c r="L109" s="267">
        <v>11302</v>
      </c>
      <c r="M109" s="481">
        <f t="shared" si="13"/>
        <v>0.39521628142812182</v>
      </c>
      <c r="N109" s="268">
        <v>11638</v>
      </c>
      <c r="O109" s="468">
        <f t="shared" si="14"/>
        <v>0.46252285191956122</v>
      </c>
      <c r="P109" s="267">
        <v>13524</v>
      </c>
      <c r="Q109" s="483">
        <f t="shared" si="15"/>
        <v>0.53747714808043878</v>
      </c>
    </row>
    <row r="110" spans="1:17">
      <c r="A110" s="210">
        <v>42979</v>
      </c>
      <c r="B110" s="266">
        <v>5036</v>
      </c>
      <c r="C110" s="468">
        <f t="shared" si="8"/>
        <v>0.54739130434782612</v>
      </c>
      <c r="D110" s="267">
        <v>4164</v>
      </c>
      <c r="E110" s="481">
        <f t="shared" si="9"/>
        <v>0.45260869565217393</v>
      </c>
      <c r="F110" s="268">
        <v>3012</v>
      </c>
      <c r="G110" s="468">
        <f t="shared" si="10"/>
        <v>0.43176605504587157</v>
      </c>
      <c r="H110" s="267">
        <v>3964</v>
      </c>
      <c r="I110" s="481">
        <f t="shared" si="11"/>
        <v>0.56823394495412849</v>
      </c>
      <c r="J110" s="268">
        <v>20965</v>
      </c>
      <c r="K110" s="468">
        <f t="shared" si="12"/>
        <v>0.53755031922258401</v>
      </c>
      <c r="L110" s="267">
        <v>18036</v>
      </c>
      <c r="M110" s="481">
        <f t="shared" si="13"/>
        <v>0.46244968077741594</v>
      </c>
      <c r="N110" s="268">
        <v>18424</v>
      </c>
      <c r="O110" s="468">
        <f t="shared" si="14"/>
        <v>0.42711424332344211</v>
      </c>
      <c r="P110" s="267">
        <v>24712</v>
      </c>
      <c r="Q110" s="483">
        <f t="shared" si="15"/>
        <v>0.57288575667655783</v>
      </c>
    </row>
    <row r="111" spans="1:17">
      <c r="A111" s="210">
        <v>43009</v>
      </c>
      <c r="B111" s="266">
        <v>5043</v>
      </c>
      <c r="C111" s="468">
        <f t="shared" si="8"/>
        <v>0.55515191545574638</v>
      </c>
      <c r="D111" s="267">
        <v>4041</v>
      </c>
      <c r="E111" s="481">
        <f t="shared" si="9"/>
        <v>0.44484808454425362</v>
      </c>
      <c r="F111" s="268">
        <v>3446</v>
      </c>
      <c r="G111" s="468">
        <f t="shared" si="10"/>
        <v>0.43220870437727332</v>
      </c>
      <c r="H111" s="267">
        <v>4527</v>
      </c>
      <c r="I111" s="481">
        <f t="shared" si="11"/>
        <v>0.56779129562272668</v>
      </c>
      <c r="J111" s="268">
        <v>21429</v>
      </c>
      <c r="K111" s="468">
        <f t="shared" si="12"/>
        <v>0.54360730593607309</v>
      </c>
      <c r="L111" s="267">
        <v>17991</v>
      </c>
      <c r="M111" s="481">
        <f t="shared" si="13"/>
        <v>0.45639269406392696</v>
      </c>
      <c r="N111" s="268">
        <v>21180</v>
      </c>
      <c r="O111" s="468">
        <f t="shared" si="14"/>
        <v>0.43990279768209856</v>
      </c>
      <c r="P111" s="267">
        <v>26967</v>
      </c>
      <c r="Q111" s="483">
        <f t="shared" si="15"/>
        <v>0.56009720231790139</v>
      </c>
    </row>
    <row r="112" spans="1:17">
      <c r="A112" s="210">
        <v>43040</v>
      </c>
      <c r="B112" s="266">
        <v>4565</v>
      </c>
      <c r="C112" s="468">
        <f t="shared" si="8"/>
        <v>0.57843385707045114</v>
      </c>
      <c r="D112" s="267">
        <v>3327</v>
      </c>
      <c r="E112" s="481">
        <f t="shared" si="9"/>
        <v>0.42156614292954891</v>
      </c>
      <c r="F112" s="268">
        <v>2555</v>
      </c>
      <c r="G112" s="468">
        <f t="shared" si="10"/>
        <v>0.45381882770870335</v>
      </c>
      <c r="H112" s="267">
        <v>3075</v>
      </c>
      <c r="I112" s="481">
        <f t="shared" si="11"/>
        <v>0.54618117229129659</v>
      </c>
      <c r="J112" s="268">
        <v>21239</v>
      </c>
      <c r="K112" s="468">
        <f t="shared" si="12"/>
        <v>0.55561659603411295</v>
      </c>
      <c r="L112" s="267">
        <v>16987</v>
      </c>
      <c r="M112" s="481">
        <f t="shared" si="13"/>
        <v>0.4443834039658871</v>
      </c>
      <c r="N112" s="268">
        <v>18295</v>
      </c>
      <c r="O112" s="468">
        <f t="shared" si="14"/>
        <v>0.43568859993808196</v>
      </c>
      <c r="P112" s="267">
        <v>23696</v>
      </c>
      <c r="Q112" s="483">
        <f t="shared" si="15"/>
        <v>0.56431140006191804</v>
      </c>
    </row>
    <row r="113" spans="1:17" ht="15.75" thickBot="1">
      <c r="A113" s="280">
        <v>43070</v>
      </c>
      <c r="B113" s="281">
        <v>3490</v>
      </c>
      <c r="C113" s="480">
        <f t="shared" si="8"/>
        <v>0.57194362504097018</v>
      </c>
      <c r="D113" s="282">
        <v>2612</v>
      </c>
      <c r="E113" s="482">
        <f t="shared" si="9"/>
        <v>0.42805637495902982</v>
      </c>
      <c r="F113" s="283">
        <v>1892</v>
      </c>
      <c r="G113" s="480">
        <f t="shared" si="10"/>
        <v>0.47347347347347346</v>
      </c>
      <c r="H113" s="282">
        <v>2104</v>
      </c>
      <c r="I113" s="482">
        <f t="shared" si="11"/>
        <v>0.52652652652652654</v>
      </c>
      <c r="J113" s="283">
        <v>18509</v>
      </c>
      <c r="K113" s="480">
        <f t="shared" si="12"/>
        <v>0.53697525312599725</v>
      </c>
      <c r="L113" s="282">
        <v>15960</v>
      </c>
      <c r="M113" s="482">
        <f t="shared" si="13"/>
        <v>0.46302474687400275</v>
      </c>
      <c r="N113" s="283">
        <v>17035</v>
      </c>
      <c r="O113" s="480">
        <f t="shared" si="14"/>
        <v>0.42950431143159701</v>
      </c>
      <c r="P113" s="282">
        <v>22627</v>
      </c>
      <c r="Q113" s="484">
        <f t="shared" si="15"/>
        <v>0.57049568856840305</v>
      </c>
    </row>
    <row r="114" spans="1:17" ht="15.75" thickTop="1">
      <c r="A114" s="210">
        <v>43101</v>
      </c>
      <c r="B114" s="266">
        <v>4503</v>
      </c>
      <c r="C114" s="468">
        <f t="shared" si="8"/>
        <v>0.57210011434379371</v>
      </c>
      <c r="D114" s="267">
        <v>3368</v>
      </c>
      <c r="E114" s="481">
        <f t="shared" si="9"/>
        <v>0.42789988565620635</v>
      </c>
      <c r="F114" s="268">
        <v>2370</v>
      </c>
      <c r="G114" s="468">
        <f t="shared" si="10"/>
        <v>0.48367346938775513</v>
      </c>
      <c r="H114" s="267">
        <v>2530</v>
      </c>
      <c r="I114" s="481">
        <f t="shared" si="11"/>
        <v>0.51632653061224487</v>
      </c>
      <c r="J114" s="268">
        <v>18298</v>
      </c>
      <c r="K114" s="468">
        <f t="shared" si="12"/>
        <v>0.54490768314472904</v>
      </c>
      <c r="L114" s="267">
        <v>15282</v>
      </c>
      <c r="M114" s="481">
        <f t="shared" si="13"/>
        <v>0.45509231685527102</v>
      </c>
      <c r="N114" s="268">
        <v>14591</v>
      </c>
      <c r="O114" s="468">
        <f t="shared" si="14"/>
        <v>0.43483832513783338</v>
      </c>
      <c r="P114" s="267">
        <v>18964</v>
      </c>
      <c r="Q114" s="483">
        <f t="shared" si="15"/>
        <v>0.56516167486216662</v>
      </c>
    </row>
    <row r="115" spans="1:17">
      <c r="A115" s="210">
        <v>43132</v>
      </c>
      <c r="B115" s="266">
        <v>4492</v>
      </c>
      <c r="C115" s="468">
        <f t="shared" si="8"/>
        <v>0.57663671373555836</v>
      </c>
      <c r="D115" s="267">
        <v>3298</v>
      </c>
      <c r="E115" s="481">
        <f t="shared" si="9"/>
        <v>0.42336328626444159</v>
      </c>
      <c r="F115" s="268">
        <v>2323</v>
      </c>
      <c r="G115" s="468">
        <f t="shared" si="10"/>
        <v>0.4630257125772374</v>
      </c>
      <c r="H115" s="267">
        <v>2694</v>
      </c>
      <c r="I115" s="481">
        <f t="shared" si="11"/>
        <v>0.53697428742276265</v>
      </c>
      <c r="J115" s="268">
        <v>16447</v>
      </c>
      <c r="K115" s="468">
        <f t="shared" si="12"/>
        <v>0.5545178691840863</v>
      </c>
      <c r="L115" s="267">
        <v>13213</v>
      </c>
      <c r="M115" s="481">
        <f t="shared" si="13"/>
        <v>0.4454821308159137</v>
      </c>
      <c r="N115" s="268">
        <v>13883</v>
      </c>
      <c r="O115" s="468">
        <f t="shared" si="14"/>
        <v>0.43840591151672087</v>
      </c>
      <c r="P115" s="267">
        <v>17784</v>
      </c>
      <c r="Q115" s="483">
        <f t="shared" si="15"/>
        <v>0.56159408848327907</v>
      </c>
    </row>
    <row r="116" spans="1:17">
      <c r="A116" s="210">
        <v>43160</v>
      </c>
      <c r="B116" s="266">
        <v>4628</v>
      </c>
      <c r="C116" s="468">
        <f t="shared" si="8"/>
        <v>0.56981039152918</v>
      </c>
      <c r="D116" s="267">
        <v>3494</v>
      </c>
      <c r="E116" s="481">
        <f t="shared" si="9"/>
        <v>0.43018960847082</v>
      </c>
      <c r="F116" s="268">
        <v>2519</v>
      </c>
      <c r="G116" s="468">
        <f t="shared" si="10"/>
        <v>0.46051188299817186</v>
      </c>
      <c r="H116" s="267">
        <v>2951</v>
      </c>
      <c r="I116" s="481">
        <f t="shared" si="11"/>
        <v>0.53948811700182819</v>
      </c>
      <c r="J116" s="268">
        <v>17878</v>
      </c>
      <c r="K116" s="468">
        <f t="shared" si="12"/>
        <v>0.54891003991403131</v>
      </c>
      <c r="L116" s="267">
        <v>14692</v>
      </c>
      <c r="M116" s="481">
        <f t="shared" si="13"/>
        <v>0.45108996008596869</v>
      </c>
      <c r="N116" s="268">
        <v>14219</v>
      </c>
      <c r="O116" s="468">
        <f t="shared" si="14"/>
        <v>0.44001237815256072</v>
      </c>
      <c r="P116" s="267">
        <v>18096</v>
      </c>
      <c r="Q116" s="483">
        <f t="shared" si="15"/>
        <v>0.55998762184743922</v>
      </c>
    </row>
    <row r="117" spans="1:17">
      <c r="A117" s="210">
        <v>43191</v>
      </c>
      <c r="B117" s="266">
        <v>4649</v>
      </c>
      <c r="C117" s="468">
        <f t="shared" si="8"/>
        <v>0.56667479278400779</v>
      </c>
      <c r="D117" s="267">
        <v>3555</v>
      </c>
      <c r="E117" s="481">
        <f t="shared" si="9"/>
        <v>0.43332520721599221</v>
      </c>
      <c r="F117" s="268">
        <v>2617</v>
      </c>
      <c r="G117" s="468">
        <f t="shared" si="10"/>
        <v>0.47000718390804597</v>
      </c>
      <c r="H117" s="267">
        <v>2951</v>
      </c>
      <c r="I117" s="481">
        <f t="shared" si="11"/>
        <v>0.52999281609195403</v>
      </c>
      <c r="J117" s="268">
        <v>18110</v>
      </c>
      <c r="K117" s="468">
        <f t="shared" si="12"/>
        <v>0.54706379893668444</v>
      </c>
      <c r="L117" s="267">
        <v>14994</v>
      </c>
      <c r="M117" s="481">
        <f t="shared" si="13"/>
        <v>0.45293620106331561</v>
      </c>
      <c r="N117" s="268">
        <v>14838</v>
      </c>
      <c r="O117" s="468">
        <f t="shared" si="14"/>
        <v>0.43393577820670293</v>
      </c>
      <c r="P117" s="267">
        <v>19356</v>
      </c>
      <c r="Q117" s="483">
        <f t="shared" si="15"/>
        <v>0.56606422179329707</v>
      </c>
    </row>
    <row r="118" spans="1:17">
      <c r="A118" s="210">
        <v>43221</v>
      </c>
      <c r="B118" s="266">
        <v>4754</v>
      </c>
      <c r="C118" s="468">
        <f t="shared" si="8"/>
        <v>0.58446029014015244</v>
      </c>
      <c r="D118" s="267">
        <v>3380</v>
      </c>
      <c r="E118" s="481">
        <f t="shared" si="9"/>
        <v>0.41553970985984756</v>
      </c>
      <c r="F118" s="268">
        <v>2536</v>
      </c>
      <c r="G118" s="468">
        <f t="shared" si="10"/>
        <v>0.45245316681534342</v>
      </c>
      <c r="H118" s="267">
        <v>3069</v>
      </c>
      <c r="I118" s="481">
        <f t="shared" si="11"/>
        <v>0.54754683318465658</v>
      </c>
      <c r="J118" s="268">
        <v>21018</v>
      </c>
      <c r="K118" s="468">
        <f t="shared" si="12"/>
        <v>0.54781452811009457</v>
      </c>
      <c r="L118" s="267">
        <v>17349</v>
      </c>
      <c r="M118" s="481">
        <f t="shared" si="13"/>
        <v>0.45218547188990538</v>
      </c>
      <c r="N118" s="268">
        <v>17425</v>
      </c>
      <c r="O118" s="468">
        <f t="shared" si="14"/>
        <v>0.44165357124752874</v>
      </c>
      <c r="P118" s="267">
        <v>22029</v>
      </c>
      <c r="Q118" s="483">
        <f t="shared" si="15"/>
        <v>0.5583464287524712</v>
      </c>
    </row>
    <row r="119" spans="1:17">
      <c r="A119" s="210">
        <v>43252</v>
      </c>
      <c r="B119" s="266">
        <v>5061</v>
      </c>
      <c r="C119" s="468">
        <f t="shared" si="8"/>
        <v>0.58441108545034637</v>
      </c>
      <c r="D119" s="267">
        <v>3599</v>
      </c>
      <c r="E119" s="481">
        <f t="shared" si="9"/>
        <v>0.41558891454965358</v>
      </c>
      <c r="F119" s="268">
        <v>2600</v>
      </c>
      <c r="G119" s="468">
        <f t="shared" si="10"/>
        <v>0.46544933762978874</v>
      </c>
      <c r="H119" s="267">
        <v>2986</v>
      </c>
      <c r="I119" s="481">
        <f t="shared" si="11"/>
        <v>0.5345506623702112</v>
      </c>
      <c r="J119" s="268">
        <v>24972</v>
      </c>
      <c r="K119" s="468">
        <f t="shared" si="12"/>
        <v>0.5710235068142322</v>
      </c>
      <c r="L119" s="267">
        <v>18760</v>
      </c>
      <c r="M119" s="481">
        <f t="shared" si="13"/>
        <v>0.42897649318576786</v>
      </c>
      <c r="N119" s="268">
        <v>20819</v>
      </c>
      <c r="O119" s="468">
        <f t="shared" si="14"/>
        <v>0.44623298681813311</v>
      </c>
      <c r="P119" s="267">
        <v>25836</v>
      </c>
      <c r="Q119" s="483">
        <f t="shared" si="15"/>
        <v>0.55376701318186694</v>
      </c>
    </row>
    <row r="120" spans="1:17">
      <c r="A120" s="210">
        <v>43282</v>
      </c>
      <c r="B120" s="266">
        <v>5212</v>
      </c>
      <c r="C120" s="468">
        <f t="shared" si="8"/>
        <v>0.5892594686263426</v>
      </c>
      <c r="D120" s="267">
        <v>3633</v>
      </c>
      <c r="E120" s="481">
        <f t="shared" si="9"/>
        <v>0.41074053137365746</v>
      </c>
      <c r="F120" s="268">
        <v>2561</v>
      </c>
      <c r="G120" s="468">
        <f t="shared" si="10"/>
        <v>0.49363916730917501</v>
      </c>
      <c r="H120" s="267">
        <v>2627</v>
      </c>
      <c r="I120" s="481">
        <f t="shared" si="11"/>
        <v>0.50636083269082499</v>
      </c>
      <c r="J120" s="268">
        <v>27100</v>
      </c>
      <c r="K120" s="468">
        <f t="shared" si="12"/>
        <v>0.57222492028970207</v>
      </c>
      <c r="L120" s="267">
        <v>20259</v>
      </c>
      <c r="M120" s="481">
        <f t="shared" si="13"/>
        <v>0.42777507971029793</v>
      </c>
      <c r="N120" s="268">
        <v>20391</v>
      </c>
      <c r="O120" s="468">
        <f t="shared" si="14"/>
        <v>0.43994476687738676</v>
      </c>
      <c r="P120" s="267">
        <v>25958</v>
      </c>
      <c r="Q120" s="483">
        <f t="shared" si="15"/>
        <v>0.56005523312261318</v>
      </c>
    </row>
    <row r="121" spans="1:17">
      <c r="A121" s="210">
        <v>43313</v>
      </c>
      <c r="B121" s="266">
        <v>3572</v>
      </c>
      <c r="C121" s="468">
        <f t="shared" si="8"/>
        <v>0.59021810971579647</v>
      </c>
      <c r="D121" s="267">
        <v>2480</v>
      </c>
      <c r="E121" s="481">
        <f t="shared" si="9"/>
        <v>0.40978189028420359</v>
      </c>
      <c r="F121" s="268">
        <v>2086</v>
      </c>
      <c r="G121" s="468">
        <f t="shared" si="10"/>
        <v>0.4971401334604385</v>
      </c>
      <c r="H121" s="267">
        <v>2110</v>
      </c>
      <c r="I121" s="481">
        <f t="shared" si="11"/>
        <v>0.5028598665395615</v>
      </c>
      <c r="J121" s="268">
        <v>17756</v>
      </c>
      <c r="K121" s="468">
        <f t="shared" si="12"/>
        <v>0.59046922283928038</v>
      </c>
      <c r="L121" s="267">
        <v>12315</v>
      </c>
      <c r="M121" s="481">
        <f t="shared" si="13"/>
        <v>0.40953077716071962</v>
      </c>
      <c r="N121" s="268">
        <v>12870</v>
      </c>
      <c r="O121" s="468">
        <f t="shared" si="14"/>
        <v>0.45764881587369322</v>
      </c>
      <c r="P121" s="267">
        <v>15252</v>
      </c>
      <c r="Q121" s="483">
        <f t="shared" si="15"/>
        <v>0.54235118412630678</v>
      </c>
    </row>
    <row r="122" spans="1:17">
      <c r="A122" s="210">
        <v>43344</v>
      </c>
      <c r="B122" s="266">
        <v>5555</v>
      </c>
      <c r="C122" s="468">
        <f t="shared" si="8"/>
        <v>0.56173526140155727</v>
      </c>
      <c r="D122" s="267">
        <v>4334</v>
      </c>
      <c r="E122" s="481">
        <f t="shared" si="9"/>
        <v>0.43826473859844273</v>
      </c>
      <c r="F122" s="268">
        <v>3646</v>
      </c>
      <c r="G122" s="468">
        <f t="shared" si="10"/>
        <v>0.44780152296732989</v>
      </c>
      <c r="H122" s="267">
        <v>4496</v>
      </c>
      <c r="I122" s="481">
        <f t="shared" si="11"/>
        <v>0.55219847703267011</v>
      </c>
      <c r="J122" s="268">
        <v>21289</v>
      </c>
      <c r="K122" s="468">
        <f t="shared" si="12"/>
        <v>0.5493084941686448</v>
      </c>
      <c r="L122" s="267">
        <v>17467</v>
      </c>
      <c r="M122" s="481">
        <f t="shared" si="13"/>
        <v>0.45069150583135514</v>
      </c>
      <c r="N122" s="268">
        <v>18324</v>
      </c>
      <c r="O122" s="468">
        <f t="shared" si="14"/>
        <v>0.42334349875242583</v>
      </c>
      <c r="P122" s="267">
        <v>24960</v>
      </c>
      <c r="Q122" s="483">
        <f t="shared" si="15"/>
        <v>0.57665650124757417</v>
      </c>
    </row>
    <row r="123" spans="1:17">
      <c r="A123" s="210">
        <v>43374</v>
      </c>
      <c r="B123" s="266">
        <v>6374</v>
      </c>
      <c r="C123" s="468">
        <f t="shared" si="8"/>
        <v>0.58284564740307243</v>
      </c>
      <c r="D123" s="267">
        <v>4562</v>
      </c>
      <c r="E123" s="481">
        <f t="shared" si="9"/>
        <v>0.41715435259692757</v>
      </c>
      <c r="F123" s="268">
        <v>3991</v>
      </c>
      <c r="G123" s="468">
        <f t="shared" si="10"/>
        <v>0.45757853703279067</v>
      </c>
      <c r="H123" s="267">
        <v>4731</v>
      </c>
      <c r="I123" s="481">
        <f t="shared" si="11"/>
        <v>0.54242146296720939</v>
      </c>
      <c r="J123" s="268">
        <v>24375</v>
      </c>
      <c r="K123" s="468">
        <f t="shared" si="12"/>
        <v>0.5538262292102154</v>
      </c>
      <c r="L123" s="267">
        <v>19637</v>
      </c>
      <c r="M123" s="481">
        <f t="shared" si="13"/>
        <v>0.4461737707897846</v>
      </c>
      <c r="N123" s="268">
        <v>22885</v>
      </c>
      <c r="O123" s="468">
        <f t="shared" si="14"/>
        <v>0.4311254285821936</v>
      </c>
      <c r="P123" s="267">
        <v>30197</v>
      </c>
      <c r="Q123" s="483">
        <f t="shared" si="15"/>
        <v>0.5688745714178064</v>
      </c>
    </row>
    <row r="124" spans="1:17">
      <c r="A124" s="210">
        <v>43405</v>
      </c>
      <c r="B124" s="266">
        <v>5544</v>
      </c>
      <c r="C124" s="468">
        <f t="shared" si="8"/>
        <v>0.60084534518261623</v>
      </c>
      <c r="D124" s="267">
        <v>3683</v>
      </c>
      <c r="E124" s="481">
        <f t="shared" si="9"/>
        <v>0.39915465481738377</v>
      </c>
      <c r="F124" s="268">
        <v>3054</v>
      </c>
      <c r="G124" s="468">
        <f t="shared" si="10"/>
        <v>0.47845840513864951</v>
      </c>
      <c r="H124" s="267">
        <v>3329</v>
      </c>
      <c r="I124" s="481">
        <f t="shared" si="11"/>
        <v>0.52154159486135043</v>
      </c>
      <c r="J124" s="268">
        <v>20787</v>
      </c>
      <c r="K124" s="468">
        <f t="shared" si="12"/>
        <v>0.54846965699208439</v>
      </c>
      <c r="L124" s="267">
        <v>17113</v>
      </c>
      <c r="M124" s="481">
        <f t="shared" si="13"/>
        <v>0.45153034300791556</v>
      </c>
      <c r="N124" s="268">
        <v>18283</v>
      </c>
      <c r="O124" s="468">
        <f t="shared" si="14"/>
        <v>0.42443588076887362</v>
      </c>
      <c r="P124" s="267">
        <v>24793</v>
      </c>
      <c r="Q124" s="483">
        <f t="shared" si="15"/>
        <v>0.57556411923112638</v>
      </c>
    </row>
    <row r="125" spans="1:17" ht="15.75" thickBot="1">
      <c r="A125" s="280">
        <v>43435</v>
      </c>
      <c r="B125" s="281">
        <v>4014</v>
      </c>
      <c r="C125" s="480">
        <f t="shared" si="8"/>
        <v>0.58684210526315794</v>
      </c>
      <c r="D125" s="282">
        <v>2826</v>
      </c>
      <c r="E125" s="482">
        <f t="shared" si="9"/>
        <v>0.41315789473684211</v>
      </c>
      <c r="F125" s="283">
        <v>2178</v>
      </c>
      <c r="G125" s="480">
        <f t="shared" si="10"/>
        <v>0.46648104519168987</v>
      </c>
      <c r="H125" s="282">
        <v>2491</v>
      </c>
      <c r="I125" s="482">
        <f t="shared" si="11"/>
        <v>0.53351895480831013</v>
      </c>
      <c r="J125" s="283">
        <v>17952</v>
      </c>
      <c r="K125" s="480">
        <f t="shared" si="12"/>
        <v>0.53428571428571425</v>
      </c>
      <c r="L125" s="282">
        <v>15648</v>
      </c>
      <c r="M125" s="482">
        <f t="shared" si="13"/>
        <v>0.46571428571428569</v>
      </c>
      <c r="N125" s="283">
        <v>16487</v>
      </c>
      <c r="O125" s="480">
        <f t="shared" si="14"/>
        <v>0.4141525785626366</v>
      </c>
      <c r="P125" s="282">
        <v>23322</v>
      </c>
      <c r="Q125" s="484">
        <f t="shared" si="15"/>
        <v>0.58584742143736346</v>
      </c>
    </row>
    <row r="126" spans="1:17" ht="15.75" thickTop="1">
      <c r="A126" s="210">
        <v>43466</v>
      </c>
      <c r="B126" s="266">
        <v>4979</v>
      </c>
      <c r="C126" s="468">
        <f t="shared" si="8"/>
        <v>0.58673108649540417</v>
      </c>
      <c r="D126" s="267">
        <v>3507</v>
      </c>
      <c r="E126" s="481">
        <f t="shared" si="9"/>
        <v>0.41326891350459583</v>
      </c>
      <c r="F126" s="268">
        <v>2386</v>
      </c>
      <c r="G126" s="468">
        <f t="shared" si="10"/>
        <v>0.47739095638255302</v>
      </c>
      <c r="H126" s="267">
        <v>2612</v>
      </c>
      <c r="I126" s="481">
        <f t="shared" si="11"/>
        <v>0.52260904361744698</v>
      </c>
      <c r="J126" s="268">
        <v>19768</v>
      </c>
      <c r="K126" s="468">
        <f t="shared" si="12"/>
        <v>0.54236172080772604</v>
      </c>
      <c r="L126" s="267">
        <v>16680</v>
      </c>
      <c r="M126" s="481">
        <f t="shared" si="13"/>
        <v>0.4576382791922739</v>
      </c>
      <c r="N126" s="268">
        <v>16045</v>
      </c>
      <c r="O126" s="468">
        <f t="shared" si="14"/>
        <v>0.43640863841592775</v>
      </c>
      <c r="P126" s="267">
        <v>20721</v>
      </c>
      <c r="Q126" s="483">
        <f t="shared" si="15"/>
        <v>0.56359136158407219</v>
      </c>
    </row>
    <row r="127" spans="1:17">
      <c r="A127" s="210">
        <v>43497</v>
      </c>
      <c r="B127" s="266">
        <v>4513</v>
      </c>
      <c r="C127" s="468">
        <f t="shared" si="8"/>
        <v>0.56145807414779791</v>
      </c>
      <c r="D127" s="267">
        <v>3525</v>
      </c>
      <c r="E127" s="481">
        <f t="shared" si="9"/>
        <v>0.43854192585220203</v>
      </c>
      <c r="F127" s="268">
        <v>2261</v>
      </c>
      <c r="G127" s="468">
        <f t="shared" si="10"/>
        <v>0.47730631201182183</v>
      </c>
      <c r="H127" s="267">
        <v>2476</v>
      </c>
      <c r="I127" s="481">
        <f t="shared" si="11"/>
        <v>0.52269368798817817</v>
      </c>
      <c r="J127" s="268">
        <v>17001</v>
      </c>
      <c r="K127" s="468">
        <f t="shared" si="12"/>
        <v>0.54479907710055764</v>
      </c>
      <c r="L127" s="267">
        <v>14205</v>
      </c>
      <c r="M127" s="481">
        <f t="shared" si="13"/>
        <v>0.45520092289944242</v>
      </c>
      <c r="N127" s="268">
        <v>13877</v>
      </c>
      <c r="O127" s="468">
        <f t="shared" si="14"/>
        <v>0.43447088290544772</v>
      </c>
      <c r="P127" s="267">
        <v>18063</v>
      </c>
      <c r="Q127" s="483">
        <f t="shared" si="15"/>
        <v>0.56552911709455234</v>
      </c>
    </row>
    <row r="128" spans="1:17">
      <c r="A128" s="210">
        <v>43525</v>
      </c>
      <c r="B128" s="266">
        <v>5064</v>
      </c>
      <c r="C128" s="468">
        <f t="shared" si="8"/>
        <v>0.58617895589767333</v>
      </c>
      <c r="D128" s="267">
        <v>3575</v>
      </c>
      <c r="E128" s="481">
        <f t="shared" si="9"/>
        <v>0.41382104410232667</v>
      </c>
      <c r="F128" s="268">
        <v>2436</v>
      </c>
      <c r="G128" s="468">
        <f t="shared" si="10"/>
        <v>0.46648793565683644</v>
      </c>
      <c r="H128" s="267">
        <v>2786</v>
      </c>
      <c r="I128" s="481">
        <f t="shared" si="11"/>
        <v>0.53351206434316356</v>
      </c>
      <c r="J128" s="268">
        <v>18872</v>
      </c>
      <c r="K128" s="468">
        <f t="shared" si="12"/>
        <v>0.5453704774014565</v>
      </c>
      <c r="L128" s="267">
        <v>15732</v>
      </c>
      <c r="M128" s="481">
        <f t="shared" si="13"/>
        <v>0.4546295225985435</v>
      </c>
      <c r="N128" s="268">
        <v>14985</v>
      </c>
      <c r="O128" s="468">
        <f t="shared" si="14"/>
        <v>0.43049211410842025</v>
      </c>
      <c r="P128" s="267">
        <v>19824</v>
      </c>
      <c r="Q128" s="483">
        <f t="shared" si="15"/>
        <v>0.56950788589157975</v>
      </c>
    </row>
    <row r="129" spans="1:17">
      <c r="A129" s="210">
        <v>43556</v>
      </c>
      <c r="B129" s="266">
        <v>4743</v>
      </c>
      <c r="C129" s="468">
        <f t="shared" si="8"/>
        <v>0.58678708400346402</v>
      </c>
      <c r="D129" s="267">
        <v>3340</v>
      </c>
      <c r="E129" s="481">
        <f t="shared" si="9"/>
        <v>0.41321291599653592</v>
      </c>
      <c r="F129" s="268">
        <v>2377</v>
      </c>
      <c r="G129" s="468">
        <f t="shared" si="10"/>
        <v>0.46708587148752212</v>
      </c>
      <c r="H129" s="267">
        <v>2712</v>
      </c>
      <c r="I129" s="481">
        <f t="shared" si="11"/>
        <v>0.53291412851247788</v>
      </c>
      <c r="J129" s="268">
        <v>19340</v>
      </c>
      <c r="K129" s="468">
        <f t="shared" si="12"/>
        <v>0.55268196496442146</v>
      </c>
      <c r="L129" s="267">
        <v>15653</v>
      </c>
      <c r="M129" s="481">
        <f t="shared" si="13"/>
        <v>0.44731803503557854</v>
      </c>
      <c r="N129" s="268">
        <v>15356</v>
      </c>
      <c r="O129" s="468">
        <f t="shared" si="14"/>
        <v>0.42496194824961947</v>
      </c>
      <c r="P129" s="267">
        <v>20779</v>
      </c>
      <c r="Q129" s="483">
        <f t="shared" si="15"/>
        <v>0.57503805175038047</v>
      </c>
    </row>
    <row r="130" spans="1:17">
      <c r="A130" s="210">
        <v>43586</v>
      </c>
      <c r="B130" s="266">
        <v>4571</v>
      </c>
      <c r="C130" s="468">
        <f t="shared" si="8"/>
        <v>0.58535023690613397</v>
      </c>
      <c r="D130" s="267">
        <v>3238</v>
      </c>
      <c r="E130" s="481">
        <f t="shared" si="9"/>
        <v>0.41464976309386603</v>
      </c>
      <c r="F130" s="268">
        <v>2231</v>
      </c>
      <c r="G130" s="468">
        <f t="shared" si="10"/>
        <v>0.4728698601102162</v>
      </c>
      <c r="H130" s="267">
        <v>2487</v>
      </c>
      <c r="I130" s="481">
        <f t="shared" si="11"/>
        <v>0.52713013988978386</v>
      </c>
      <c r="J130" s="268">
        <v>21732</v>
      </c>
      <c r="K130" s="468">
        <f t="shared" si="12"/>
        <v>0.5687069845340591</v>
      </c>
      <c r="L130" s="267">
        <v>16481</v>
      </c>
      <c r="M130" s="481">
        <f t="shared" si="13"/>
        <v>0.4312930154659409</v>
      </c>
      <c r="N130" s="268">
        <v>16776</v>
      </c>
      <c r="O130" s="468">
        <f t="shared" si="14"/>
        <v>0.43600072770746162</v>
      </c>
      <c r="P130" s="267">
        <v>21701</v>
      </c>
      <c r="Q130" s="483">
        <f t="shared" si="15"/>
        <v>0.56399927229253843</v>
      </c>
    </row>
    <row r="131" spans="1:17">
      <c r="A131" s="210">
        <v>43617</v>
      </c>
      <c r="B131" s="266">
        <v>4894</v>
      </c>
      <c r="C131" s="468">
        <f t="shared" si="8"/>
        <v>0.59306834706737765</v>
      </c>
      <c r="D131" s="267">
        <v>3358</v>
      </c>
      <c r="E131" s="481">
        <f t="shared" si="9"/>
        <v>0.4069316529326224</v>
      </c>
      <c r="F131" s="268">
        <v>2285</v>
      </c>
      <c r="G131" s="468">
        <f t="shared" si="10"/>
        <v>0.47534845017682548</v>
      </c>
      <c r="H131" s="267">
        <v>2522</v>
      </c>
      <c r="I131" s="481">
        <f t="shared" si="11"/>
        <v>0.52465154982317452</v>
      </c>
      <c r="J131" s="268">
        <v>26559</v>
      </c>
      <c r="K131" s="468">
        <f t="shared" si="12"/>
        <v>0.57519383202668173</v>
      </c>
      <c r="L131" s="267">
        <v>19615</v>
      </c>
      <c r="M131" s="481">
        <f t="shared" si="13"/>
        <v>0.42480616797331833</v>
      </c>
      <c r="N131" s="268">
        <v>22701</v>
      </c>
      <c r="O131" s="468">
        <f t="shared" si="14"/>
        <v>0.44422049586129975</v>
      </c>
      <c r="P131" s="267">
        <v>28402</v>
      </c>
      <c r="Q131" s="483">
        <f t="shared" si="15"/>
        <v>0.55577950413870025</v>
      </c>
    </row>
    <row r="132" spans="1:17">
      <c r="A132" s="210">
        <v>43647</v>
      </c>
      <c r="B132" s="266">
        <v>5409</v>
      </c>
      <c r="C132" s="468">
        <f t="shared" si="8"/>
        <v>0.59504950495049502</v>
      </c>
      <c r="D132" s="267">
        <v>3681</v>
      </c>
      <c r="E132" s="481">
        <f t="shared" si="9"/>
        <v>0.40495049504950498</v>
      </c>
      <c r="F132" s="268">
        <v>2388</v>
      </c>
      <c r="G132" s="468">
        <f t="shared" si="10"/>
        <v>0.48193743693239155</v>
      </c>
      <c r="H132" s="267">
        <v>2567</v>
      </c>
      <c r="I132" s="481">
        <f t="shared" si="11"/>
        <v>0.51806256306760845</v>
      </c>
      <c r="J132" s="268">
        <v>29794</v>
      </c>
      <c r="K132" s="468">
        <f t="shared" si="12"/>
        <v>0.57854673967921089</v>
      </c>
      <c r="L132" s="267">
        <v>21704</v>
      </c>
      <c r="M132" s="481">
        <f t="shared" si="13"/>
        <v>0.42145326032078917</v>
      </c>
      <c r="N132" s="268">
        <v>20954</v>
      </c>
      <c r="O132" s="468">
        <f t="shared" si="14"/>
        <v>0.44335830053742964</v>
      </c>
      <c r="P132" s="267">
        <v>26308</v>
      </c>
      <c r="Q132" s="483">
        <f t="shared" si="15"/>
        <v>0.55664169946257036</v>
      </c>
    </row>
    <row r="133" spans="1:17">
      <c r="A133" s="210">
        <v>43678</v>
      </c>
      <c r="B133" s="266">
        <v>3404</v>
      </c>
      <c r="C133" s="468">
        <f t="shared" si="8"/>
        <v>0.58730158730158732</v>
      </c>
      <c r="D133" s="267">
        <v>2392</v>
      </c>
      <c r="E133" s="481">
        <f t="shared" si="9"/>
        <v>0.41269841269841268</v>
      </c>
      <c r="F133" s="268">
        <v>1738</v>
      </c>
      <c r="G133" s="468">
        <f t="shared" si="10"/>
        <v>0.49277005954068615</v>
      </c>
      <c r="H133" s="267">
        <v>1789</v>
      </c>
      <c r="I133" s="481">
        <f t="shared" si="11"/>
        <v>0.50722994045931391</v>
      </c>
      <c r="J133" s="268">
        <v>17448</v>
      </c>
      <c r="K133" s="468">
        <f t="shared" si="12"/>
        <v>0.58344758401605079</v>
      </c>
      <c r="L133" s="267">
        <v>12457</v>
      </c>
      <c r="M133" s="481">
        <f t="shared" si="13"/>
        <v>0.41655241598394915</v>
      </c>
      <c r="N133" s="268">
        <v>11686</v>
      </c>
      <c r="O133" s="468">
        <f t="shared" si="14"/>
        <v>0.45029284833538841</v>
      </c>
      <c r="P133" s="267">
        <v>14266</v>
      </c>
      <c r="Q133" s="483">
        <f t="shared" si="15"/>
        <v>0.54970715166461159</v>
      </c>
    </row>
    <row r="134" spans="1:17">
      <c r="A134" s="210">
        <v>43709</v>
      </c>
      <c r="B134" s="266">
        <v>6140</v>
      </c>
      <c r="C134" s="468">
        <f t="shared" si="8"/>
        <v>0.56382001836547291</v>
      </c>
      <c r="D134" s="267">
        <v>4750</v>
      </c>
      <c r="E134" s="481">
        <f t="shared" si="9"/>
        <v>0.43617998163452709</v>
      </c>
      <c r="F134" s="268">
        <v>3640</v>
      </c>
      <c r="G134" s="468">
        <f t="shared" si="10"/>
        <v>0.43844856661045534</v>
      </c>
      <c r="H134" s="267">
        <v>4662</v>
      </c>
      <c r="I134" s="481">
        <f t="shared" si="11"/>
        <v>0.56155143338954472</v>
      </c>
      <c r="J134" s="268">
        <v>23209</v>
      </c>
      <c r="K134" s="468">
        <f t="shared" si="12"/>
        <v>0.54731753330975119</v>
      </c>
      <c r="L134" s="267">
        <v>19196</v>
      </c>
      <c r="M134" s="481">
        <f t="shared" si="13"/>
        <v>0.45268246669024881</v>
      </c>
      <c r="N134" s="268">
        <v>19460</v>
      </c>
      <c r="O134" s="468">
        <f t="shared" si="14"/>
        <v>0.42111185648438682</v>
      </c>
      <c r="P134" s="267">
        <v>26751</v>
      </c>
      <c r="Q134" s="483">
        <f t="shared" si="15"/>
        <v>0.57888814351561313</v>
      </c>
    </row>
    <row r="135" spans="1:17">
      <c r="A135" s="210">
        <v>43739</v>
      </c>
      <c r="B135" s="266">
        <v>5984</v>
      </c>
      <c r="C135" s="468">
        <f t="shared" ref="C135:C185" si="16">B135/(B135+D135)</f>
        <v>0.5908372827804107</v>
      </c>
      <c r="D135" s="267">
        <v>4144</v>
      </c>
      <c r="E135" s="481">
        <f t="shared" ref="E135:E185" si="17">D135/(D135+B135)</f>
        <v>0.40916271721958924</v>
      </c>
      <c r="F135" s="268">
        <v>3945</v>
      </c>
      <c r="G135" s="468">
        <f t="shared" ref="G135:G185" si="18">F135/(F135+H135)</f>
        <v>0.4630281690140845</v>
      </c>
      <c r="H135" s="267">
        <v>4575</v>
      </c>
      <c r="I135" s="481">
        <f t="shared" ref="I135:I185" si="19">H135/(H135+F135)</f>
        <v>0.5369718309859155</v>
      </c>
      <c r="J135" s="268">
        <v>24843</v>
      </c>
      <c r="K135" s="468">
        <f t="shared" ref="K135:K185" si="20">J135/(J135+L135)</f>
        <v>0.54685333157234362</v>
      </c>
      <c r="L135" s="267">
        <v>20586</v>
      </c>
      <c r="M135" s="481">
        <f t="shared" ref="M135:M185" si="21">L135/(L135+J135)</f>
        <v>0.45314666842765633</v>
      </c>
      <c r="N135" s="268">
        <v>23493</v>
      </c>
      <c r="O135" s="468">
        <f t="shared" ref="O135:O185" si="22">N135/(N135+P135)</f>
        <v>0.4189343414529762</v>
      </c>
      <c r="P135" s="267">
        <v>32585</v>
      </c>
      <c r="Q135" s="483">
        <f t="shared" ref="Q135:Q185" si="23">P135/(P135+N135)</f>
        <v>0.58106565854702374</v>
      </c>
    </row>
    <row r="136" spans="1:17">
      <c r="A136" s="210">
        <v>43770</v>
      </c>
      <c r="B136" s="266">
        <v>4744</v>
      </c>
      <c r="C136" s="468">
        <f t="shared" si="16"/>
        <v>0.5769885672585745</v>
      </c>
      <c r="D136" s="267">
        <v>3478</v>
      </c>
      <c r="E136" s="481">
        <f t="shared" si="17"/>
        <v>0.42301143274142544</v>
      </c>
      <c r="F136" s="268">
        <v>2387</v>
      </c>
      <c r="G136" s="468">
        <f t="shared" si="18"/>
        <v>0.46521145975443384</v>
      </c>
      <c r="H136" s="267">
        <v>2744</v>
      </c>
      <c r="I136" s="481">
        <f t="shared" si="19"/>
        <v>0.53478854024556621</v>
      </c>
      <c r="J136" s="268">
        <v>22697</v>
      </c>
      <c r="K136" s="468">
        <f t="shared" si="20"/>
        <v>0.55264183102020936</v>
      </c>
      <c r="L136" s="267">
        <v>18373</v>
      </c>
      <c r="M136" s="481">
        <f t="shared" si="21"/>
        <v>0.44735816897979058</v>
      </c>
      <c r="N136" s="268">
        <v>18661</v>
      </c>
      <c r="O136" s="468">
        <f t="shared" si="22"/>
        <v>0.42333431637213315</v>
      </c>
      <c r="P136" s="267">
        <v>25420</v>
      </c>
      <c r="Q136" s="483">
        <f t="shared" si="23"/>
        <v>0.57666568362786685</v>
      </c>
    </row>
    <row r="137" spans="1:17" ht="15.75" thickBot="1">
      <c r="A137" s="280">
        <v>43800</v>
      </c>
      <c r="B137" s="281">
        <v>3789</v>
      </c>
      <c r="C137" s="480">
        <f t="shared" si="16"/>
        <v>0.58526413345690453</v>
      </c>
      <c r="D137" s="282">
        <v>2685</v>
      </c>
      <c r="E137" s="482">
        <f t="shared" si="17"/>
        <v>0.41473586654309547</v>
      </c>
      <c r="F137" s="283">
        <v>2077</v>
      </c>
      <c r="G137" s="480">
        <f t="shared" si="18"/>
        <v>0.48156735450962207</v>
      </c>
      <c r="H137" s="282">
        <v>2236</v>
      </c>
      <c r="I137" s="482">
        <f t="shared" si="19"/>
        <v>0.51843264549037793</v>
      </c>
      <c r="J137" s="283">
        <v>20418</v>
      </c>
      <c r="K137" s="480">
        <f t="shared" si="20"/>
        <v>0.55455063961541595</v>
      </c>
      <c r="L137" s="282">
        <v>16401</v>
      </c>
      <c r="M137" s="482">
        <f t="shared" si="21"/>
        <v>0.44544936038458405</v>
      </c>
      <c r="N137" s="283">
        <v>18607</v>
      </c>
      <c r="O137" s="480">
        <f t="shared" si="22"/>
        <v>0.41408701457661068</v>
      </c>
      <c r="P137" s="282">
        <v>26328</v>
      </c>
      <c r="Q137" s="484">
        <f t="shared" si="23"/>
        <v>0.58591298542338932</v>
      </c>
    </row>
    <row r="138" spans="1:17" ht="15.75" thickTop="1">
      <c r="A138" s="210">
        <v>43831</v>
      </c>
      <c r="B138" s="266">
        <v>4605</v>
      </c>
      <c r="C138" s="468">
        <f t="shared" si="16"/>
        <v>0.575696962120265</v>
      </c>
      <c r="D138" s="267">
        <v>3394</v>
      </c>
      <c r="E138" s="481">
        <f t="shared" si="17"/>
        <v>0.42430303787973495</v>
      </c>
      <c r="F138" s="268">
        <v>2040</v>
      </c>
      <c r="G138" s="468">
        <f t="shared" si="18"/>
        <v>0.46332046332046334</v>
      </c>
      <c r="H138" s="267">
        <v>2363</v>
      </c>
      <c r="I138" s="481">
        <f t="shared" si="19"/>
        <v>0.53667953667953672</v>
      </c>
      <c r="J138" s="268">
        <v>19131</v>
      </c>
      <c r="K138" s="468">
        <f t="shared" si="20"/>
        <v>0.55946775844421703</v>
      </c>
      <c r="L138" s="267">
        <v>15064</v>
      </c>
      <c r="M138" s="481">
        <f t="shared" si="21"/>
        <v>0.44053224155578302</v>
      </c>
      <c r="N138" s="268">
        <v>14230</v>
      </c>
      <c r="O138" s="468">
        <f t="shared" si="22"/>
        <v>0.42974058526862563</v>
      </c>
      <c r="P138" s="267">
        <v>18883</v>
      </c>
      <c r="Q138" s="483">
        <f t="shared" si="23"/>
        <v>0.57025941473137443</v>
      </c>
    </row>
    <row r="139" spans="1:17">
      <c r="A139" s="210">
        <v>43862</v>
      </c>
      <c r="B139" s="266">
        <v>4546</v>
      </c>
      <c r="C139" s="468">
        <f t="shared" si="16"/>
        <v>0.57962514344001015</v>
      </c>
      <c r="D139" s="267">
        <v>3297</v>
      </c>
      <c r="E139" s="481">
        <f t="shared" si="17"/>
        <v>0.4203748565599898</v>
      </c>
      <c r="F139" s="268">
        <v>2202</v>
      </c>
      <c r="G139" s="468">
        <f t="shared" si="18"/>
        <v>0.46018808777429465</v>
      </c>
      <c r="H139" s="267">
        <v>2583</v>
      </c>
      <c r="I139" s="481">
        <f t="shared" si="19"/>
        <v>0.53981191222570535</v>
      </c>
      <c r="J139" s="268">
        <v>16981</v>
      </c>
      <c r="K139" s="468">
        <f t="shared" si="20"/>
        <v>0.55323515996611716</v>
      </c>
      <c r="L139" s="267">
        <v>13713</v>
      </c>
      <c r="M139" s="481">
        <f t="shared" si="21"/>
        <v>0.44676484003388284</v>
      </c>
      <c r="N139" s="268">
        <v>14090</v>
      </c>
      <c r="O139" s="468">
        <f t="shared" si="22"/>
        <v>0.43299222519283365</v>
      </c>
      <c r="P139" s="267">
        <v>18451</v>
      </c>
      <c r="Q139" s="483">
        <f t="shared" si="23"/>
        <v>0.56700777480716635</v>
      </c>
    </row>
    <row r="140" spans="1:17">
      <c r="A140" s="210">
        <v>43891</v>
      </c>
      <c r="B140" s="266">
        <v>3635</v>
      </c>
      <c r="C140" s="468">
        <f t="shared" si="16"/>
        <v>0.57983729462434197</v>
      </c>
      <c r="D140" s="267">
        <v>2634</v>
      </c>
      <c r="E140" s="481">
        <f t="shared" si="17"/>
        <v>0.42016270537565797</v>
      </c>
      <c r="F140" s="268">
        <v>1580</v>
      </c>
      <c r="G140" s="468">
        <f t="shared" si="18"/>
        <v>0.45389255960930769</v>
      </c>
      <c r="H140" s="267">
        <v>1901</v>
      </c>
      <c r="I140" s="481">
        <f t="shared" si="19"/>
        <v>0.54610744039069237</v>
      </c>
      <c r="J140" s="268">
        <v>13541</v>
      </c>
      <c r="K140" s="468">
        <f t="shared" si="20"/>
        <v>0.54993298948137925</v>
      </c>
      <c r="L140" s="267">
        <v>11082</v>
      </c>
      <c r="M140" s="481">
        <f t="shared" si="21"/>
        <v>0.4500670105186208</v>
      </c>
      <c r="N140" s="268">
        <v>9884</v>
      </c>
      <c r="O140" s="468">
        <f t="shared" si="22"/>
        <v>0.4529581595710554</v>
      </c>
      <c r="P140" s="267">
        <v>11937</v>
      </c>
      <c r="Q140" s="483">
        <f t="shared" si="23"/>
        <v>0.54704184042894455</v>
      </c>
    </row>
    <row r="141" spans="1:17">
      <c r="A141" s="210">
        <v>43922</v>
      </c>
      <c r="B141" s="266">
        <v>1454</v>
      </c>
      <c r="C141" s="468">
        <f t="shared" si="16"/>
        <v>0.58605401047964534</v>
      </c>
      <c r="D141" s="267">
        <v>1027</v>
      </c>
      <c r="E141" s="481">
        <f t="shared" si="17"/>
        <v>0.41394598952035472</v>
      </c>
      <c r="F141" s="268">
        <v>448</v>
      </c>
      <c r="G141" s="468">
        <f t="shared" si="18"/>
        <v>0.53333333333333333</v>
      </c>
      <c r="H141" s="267">
        <v>392</v>
      </c>
      <c r="I141" s="481">
        <f t="shared" si="19"/>
        <v>0.46666666666666667</v>
      </c>
      <c r="J141" s="268">
        <v>6985</v>
      </c>
      <c r="K141" s="468">
        <f t="shared" si="20"/>
        <v>0.57385803483404541</v>
      </c>
      <c r="L141" s="267">
        <v>5187</v>
      </c>
      <c r="M141" s="481">
        <f t="shared" si="21"/>
        <v>0.42614196516595465</v>
      </c>
      <c r="N141" s="268">
        <v>4235</v>
      </c>
      <c r="O141" s="468">
        <f t="shared" si="22"/>
        <v>0.57823593664664119</v>
      </c>
      <c r="P141" s="267">
        <v>3089</v>
      </c>
      <c r="Q141" s="483">
        <f t="shared" si="23"/>
        <v>0.42176406335335881</v>
      </c>
    </row>
    <row r="142" spans="1:17">
      <c r="A142" s="210">
        <v>43952</v>
      </c>
      <c r="B142" s="266">
        <v>1633</v>
      </c>
      <c r="C142" s="468">
        <f t="shared" si="16"/>
        <v>0.59123823316437363</v>
      </c>
      <c r="D142" s="267">
        <v>1129</v>
      </c>
      <c r="E142" s="481">
        <f t="shared" si="17"/>
        <v>0.40876176683562637</v>
      </c>
      <c r="F142" s="268">
        <v>632</v>
      </c>
      <c r="G142" s="468">
        <f t="shared" si="18"/>
        <v>0.49921011058451814</v>
      </c>
      <c r="H142" s="267">
        <v>634</v>
      </c>
      <c r="I142" s="481">
        <f t="shared" si="19"/>
        <v>0.50078988941548186</v>
      </c>
      <c r="J142" s="268">
        <v>8229</v>
      </c>
      <c r="K142" s="468">
        <f t="shared" si="20"/>
        <v>0.637808091768718</v>
      </c>
      <c r="L142" s="267">
        <v>4673</v>
      </c>
      <c r="M142" s="481">
        <f t="shared" si="21"/>
        <v>0.36219190823128194</v>
      </c>
      <c r="N142" s="268">
        <v>5401</v>
      </c>
      <c r="O142" s="468">
        <f t="shared" si="22"/>
        <v>0.57220044496239009</v>
      </c>
      <c r="P142" s="267">
        <v>4038</v>
      </c>
      <c r="Q142" s="483">
        <f t="shared" si="23"/>
        <v>0.42779955503760991</v>
      </c>
    </row>
    <row r="143" spans="1:17">
      <c r="A143" s="210">
        <v>43983</v>
      </c>
      <c r="B143" s="266">
        <v>2771</v>
      </c>
      <c r="C143" s="468">
        <f t="shared" si="16"/>
        <v>0.58907312925170063</v>
      </c>
      <c r="D143" s="267">
        <v>1933</v>
      </c>
      <c r="E143" s="481">
        <f t="shared" si="17"/>
        <v>0.41092687074829931</v>
      </c>
      <c r="F143" s="268">
        <v>1242</v>
      </c>
      <c r="G143" s="468">
        <f t="shared" si="18"/>
        <v>0.49919614147909969</v>
      </c>
      <c r="H143" s="267">
        <v>1246</v>
      </c>
      <c r="I143" s="481">
        <f t="shared" si="19"/>
        <v>0.50080385852090037</v>
      </c>
      <c r="J143" s="268">
        <v>11928</v>
      </c>
      <c r="K143" s="468">
        <f t="shared" si="20"/>
        <v>0.60554371002132201</v>
      </c>
      <c r="L143" s="267">
        <v>7770</v>
      </c>
      <c r="M143" s="481">
        <f t="shared" si="21"/>
        <v>0.39445628997867804</v>
      </c>
      <c r="N143" s="268">
        <v>9653</v>
      </c>
      <c r="O143" s="468">
        <f t="shared" si="22"/>
        <v>0.52175558077941731</v>
      </c>
      <c r="P143" s="267">
        <v>8848</v>
      </c>
      <c r="Q143" s="483">
        <f t="shared" si="23"/>
        <v>0.47824441922058269</v>
      </c>
    </row>
    <row r="144" spans="1:17">
      <c r="A144" s="210">
        <v>44013</v>
      </c>
      <c r="B144" s="266">
        <v>3331</v>
      </c>
      <c r="C144" s="468">
        <f t="shared" si="16"/>
        <v>0.58102215245072386</v>
      </c>
      <c r="D144" s="267">
        <v>2402</v>
      </c>
      <c r="E144" s="481">
        <f t="shared" si="17"/>
        <v>0.41897784754927614</v>
      </c>
      <c r="F144" s="268">
        <v>1480</v>
      </c>
      <c r="G144" s="468">
        <f t="shared" si="18"/>
        <v>0.48700230338927281</v>
      </c>
      <c r="H144" s="267">
        <v>1559</v>
      </c>
      <c r="I144" s="481">
        <f t="shared" si="19"/>
        <v>0.51299769661072725</v>
      </c>
      <c r="J144" s="268">
        <v>17449</v>
      </c>
      <c r="K144" s="468">
        <f t="shared" si="20"/>
        <v>0.60235432201049433</v>
      </c>
      <c r="L144" s="267">
        <v>11519</v>
      </c>
      <c r="M144" s="481">
        <f t="shared" si="21"/>
        <v>0.39764567798950567</v>
      </c>
      <c r="N144" s="268">
        <v>13206</v>
      </c>
      <c r="O144" s="468">
        <f t="shared" si="22"/>
        <v>0.51349249552842369</v>
      </c>
      <c r="P144" s="267">
        <v>12512</v>
      </c>
      <c r="Q144" s="483">
        <f t="shared" si="23"/>
        <v>0.48650750447157631</v>
      </c>
    </row>
    <row r="145" spans="1:17">
      <c r="A145" s="210">
        <v>44044</v>
      </c>
      <c r="B145" s="266">
        <v>2211</v>
      </c>
      <c r="C145" s="468">
        <f t="shared" si="16"/>
        <v>0.57324345346123928</v>
      </c>
      <c r="D145" s="267">
        <v>1646</v>
      </c>
      <c r="E145" s="481">
        <f t="shared" si="17"/>
        <v>0.42675654653876072</v>
      </c>
      <c r="F145" s="268">
        <v>902</v>
      </c>
      <c r="G145" s="468">
        <f t="shared" si="18"/>
        <v>0.47028154327424398</v>
      </c>
      <c r="H145" s="267">
        <v>1016</v>
      </c>
      <c r="I145" s="481">
        <f t="shared" si="19"/>
        <v>0.52971845672575602</v>
      </c>
      <c r="J145" s="268">
        <v>12453</v>
      </c>
      <c r="K145" s="468">
        <f t="shared" si="20"/>
        <v>0.60092650677990633</v>
      </c>
      <c r="L145" s="267">
        <v>8270</v>
      </c>
      <c r="M145" s="481">
        <f t="shared" si="21"/>
        <v>0.39907349322009361</v>
      </c>
      <c r="N145" s="268">
        <v>7310</v>
      </c>
      <c r="O145" s="468">
        <f t="shared" si="22"/>
        <v>0.49751582386170284</v>
      </c>
      <c r="P145" s="267">
        <v>7383</v>
      </c>
      <c r="Q145" s="483">
        <f t="shared" si="23"/>
        <v>0.5024841761382971</v>
      </c>
    </row>
    <row r="146" spans="1:17">
      <c r="A146" s="210">
        <v>44075</v>
      </c>
      <c r="B146" s="266">
        <v>3907</v>
      </c>
      <c r="C146" s="468">
        <f t="shared" si="16"/>
        <v>0.55277306168647422</v>
      </c>
      <c r="D146" s="267">
        <v>3161</v>
      </c>
      <c r="E146" s="481">
        <f t="shared" si="17"/>
        <v>0.44722693831352572</v>
      </c>
      <c r="F146" s="268">
        <v>1939</v>
      </c>
      <c r="G146" s="468">
        <f t="shared" si="18"/>
        <v>0.4285082872928177</v>
      </c>
      <c r="H146" s="267">
        <v>2586</v>
      </c>
      <c r="I146" s="481">
        <f t="shared" si="19"/>
        <v>0.57149171270718235</v>
      </c>
      <c r="J146" s="268">
        <v>16223</v>
      </c>
      <c r="K146" s="468">
        <f t="shared" si="20"/>
        <v>0.54753788518006008</v>
      </c>
      <c r="L146" s="267">
        <v>13406</v>
      </c>
      <c r="M146" s="481">
        <f t="shared" si="21"/>
        <v>0.45246211481993992</v>
      </c>
      <c r="N146" s="268">
        <v>12557</v>
      </c>
      <c r="O146" s="468">
        <f t="shared" si="22"/>
        <v>0.44771276785395941</v>
      </c>
      <c r="P146" s="267">
        <v>15490</v>
      </c>
      <c r="Q146" s="483">
        <f t="shared" si="23"/>
        <v>0.55228723214604059</v>
      </c>
    </row>
    <row r="147" spans="1:17">
      <c r="A147" s="210">
        <v>44105</v>
      </c>
      <c r="B147" s="266">
        <v>3450</v>
      </c>
      <c r="C147" s="468">
        <f t="shared" si="16"/>
        <v>0.56143205858421485</v>
      </c>
      <c r="D147" s="267">
        <v>2695</v>
      </c>
      <c r="E147" s="481">
        <f t="shared" si="17"/>
        <v>0.4385679414157852</v>
      </c>
      <c r="F147" s="268">
        <v>1731</v>
      </c>
      <c r="G147" s="468">
        <f t="shared" si="18"/>
        <v>0.43934010152284264</v>
      </c>
      <c r="H147" s="267">
        <v>2209</v>
      </c>
      <c r="I147" s="481">
        <f t="shared" si="19"/>
        <v>0.56065989847715736</v>
      </c>
      <c r="J147" s="268">
        <v>15814</v>
      </c>
      <c r="K147" s="468">
        <f t="shared" si="20"/>
        <v>0.56754234855010044</v>
      </c>
      <c r="L147" s="267">
        <v>12050</v>
      </c>
      <c r="M147" s="481">
        <f t="shared" si="21"/>
        <v>0.43245765144989951</v>
      </c>
      <c r="N147" s="268">
        <v>12324</v>
      </c>
      <c r="O147" s="468">
        <f t="shared" si="22"/>
        <v>0.44450856627592428</v>
      </c>
      <c r="P147" s="267">
        <v>15401</v>
      </c>
      <c r="Q147" s="483">
        <f t="shared" si="23"/>
        <v>0.55549143372407572</v>
      </c>
    </row>
    <row r="148" spans="1:17">
      <c r="A148" s="210">
        <v>44136</v>
      </c>
      <c r="B148" s="266">
        <v>3129</v>
      </c>
      <c r="C148" s="468">
        <f t="shared" si="16"/>
        <v>0.56705328017397605</v>
      </c>
      <c r="D148" s="267">
        <v>2389</v>
      </c>
      <c r="E148" s="481">
        <f t="shared" si="17"/>
        <v>0.4329467198260239</v>
      </c>
      <c r="F148" s="268">
        <v>1373</v>
      </c>
      <c r="G148" s="468">
        <f t="shared" si="18"/>
        <v>0.44204764971023824</v>
      </c>
      <c r="H148" s="267">
        <v>1733</v>
      </c>
      <c r="I148" s="481">
        <f t="shared" si="19"/>
        <v>0.55795235028976176</v>
      </c>
      <c r="J148" s="268">
        <v>15488</v>
      </c>
      <c r="K148" s="468">
        <f t="shared" si="20"/>
        <v>0.58016182199580457</v>
      </c>
      <c r="L148" s="267">
        <v>11208</v>
      </c>
      <c r="M148" s="481">
        <f t="shared" si="21"/>
        <v>0.41983817800419537</v>
      </c>
      <c r="N148" s="268">
        <v>11542</v>
      </c>
      <c r="O148" s="468">
        <f t="shared" si="22"/>
        <v>0.46452288002575765</v>
      </c>
      <c r="P148" s="267">
        <v>13305</v>
      </c>
      <c r="Q148" s="483">
        <f t="shared" si="23"/>
        <v>0.53547711997424241</v>
      </c>
    </row>
    <row r="149" spans="1:17" ht="15.75" thickBot="1">
      <c r="A149" s="280">
        <v>44166</v>
      </c>
      <c r="B149" s="281">
        <v>3006</v>
      </c>
      <c r="C149" s="480">
        <f t="shared" si="16"/>
        <v>0.56824196597353493</v>
      </c>
      <c r="D149" s="282">
        <v>2284</v>
      </c>
      <c r="E149" s="482">
        <f t="shared" si="17"/>
        <v>0.43175803402646501</v>
      </c>
      <c r="F149" s="283">
        <v>1334</v>
      </c>
      <c r="G149" s="480">
        <f t="shared" si="18"/>
        <v>0.46303366886497743</v>
      </c>
      <c r="H149" s="282">
        <v>1547</v>
      </c>
      <c r="I149" s="482">
        <f t="shared" si="19"/>
        <v>0.53696633113502257</v>
      </c>
      <c r="J149" s="283">
        <v>14762</v>
      </c>
      <c r="K149" s="480">
        <f t="shared" si="20"/>
        <v>0.57899278318167557</v>
      </c>
      <c r="L149" s="282">
        <v>10734</v>
      </c>
      <c r="M149" s="482">
        <f t="shared" si="21"/>
        <v>0.42100721681832443</v>
      </c>
      <c r="N149" s="283">
        <v>11639</v>
      </c>
      <c r="O149" s="480">
        <f t="shared" si="22"/>
        <v>0.45605579718663064</v>
      </c>
      <c r="P149" s="282">
        <v>13882</v>
      </c>
      <c r="Q149" s="484">
        <f t="shared" si="23"/>
        <v>0.54394420281336942</v>
      </c>
    </row>
    <row r="150" spans="1:17" ht="15.75" thickTop="1">
      <c r="A150" s="210">
        <v>44197</v>
      </c>
      <c r="B150" s="266">
        <v>3249</v>
      </c>
      <c r="C150" s="468">
        <f t="shared" si="16"/>
        <v>0.56790770844257998</v>
      </c>
      <c r="D150" s="267">
        <v>2472</v>
      </c>
      <c r="E150" s="481">
        <f t="shared" si="17"/>
        <v>0.43209229155742002</v>
      </c>
      <c r="F150" s="268">
        <v>1081</v>
      </c>
      <c r="G150" s="468">
        <f t="shared" si="18"/>
        <v>0.44086460032626429</v>
      </c>
      <c r="H150" s="267">
        <v>1371</v>
      </c>
      <c r="I150" s="481">
        <f t="shared" si="19"/>
        <v>0.55913539967373571</v>
      </c>
      <c r="J150" s="268">
        <v>13727</v>
      </c>
      <c r="K150" s="468">
        <f t="shared" si="20"/>
        <v>0.58931867943158889</v>
      </c>
      <c r="L150" s="267">
        <v>9566</v>
      </c>
      <c r="M150" s="481">
        <f t="shared" si="21"/>
        <v>0.41068132056841111</v>
      </c>
      <c r="N150" s="268">
        <v>9485</v>
      </c>
      <c r="O150" s="468">
        <f t="shared" si="22"/>
        <v>0.46504216513041774</v>
      </c>
      <c r="P150" s="267">
        <v>10911</v>
      </c>
      <c r="Q150" s="483">
        <f t="shared" si="23"/>
        <v>0.53495783486958226</v>
      </c>
    </row>
    <row r="151" spans="1:17">
      <c r="A151" s="210">
        <v>44228</v>
      </c>
      <c r="B151" s="266">
        <v>3597</v>
      </c>
      <c r="C151" s="468">
        <f t="shared" si="16"/>
        <v>0.57158747815032573</v>
      </c>
      <c r="D151" s="267">
        <v>2696</v>
      </c>
      <c r="E151" s="481">
        <f t="shared" si="17"/>
        <v>0.42841252184967427</v>
      </c>
      <c r="F151" s="268">
        <v>1303</v>
      </c>
      <c r="G151" s="468">
        <f t="shared" si="18"/>
        <v>0.44395229982964224</v>
      </c>
      <c r="H151" s="267">
        <v>1632</v>
      </c>
      <c r="I151" s="481">
        <f t="shared" si="19"/>
        <v>0.55604770017035776</v>
      </c>
      <c r="J151" s="268">
        <v>12934</v>
      </c>
      <c r="K151" s="468">
        <f t="shared" si="20"/>
        <v>0.57826261903697407</v>
      </c>
      <c r="L151" s="267">
        <v>9433</v>
      </c>
      <c r="M151" s="481">
        <f t="shared" si="21"/>
        <v>0.42173738096302588</v>
      </c>
      <c r="N151" s="268">
        <v>9321</v>
      </c>
      <c r="O151" s="468">
        <f t="shared" si="22"/>
        <v>0.47002168322323634</v>
      </c>
      <c r="P151" s="267">
        <v>10510</v>
      </c>
      <c r="Q151" s="483">
        <f t="shared" si="23"/>
        <v>0.52997831677676366</v>
      </c>
    </row>
    <row r="152" spans="1:17">
      <c r="A152" s="210">
        <v>44256</v>
      </c>
      <c r="B152" s="266">
        <v>4423</v>
      </c>
      <c r="C152" s="468">
        <f t="shared" si="16"/>
        <v>0.57869946356142876</v>
      </c>
      <c r="D152" s="267">
        <v>3220</v>
      </c>
      <c r="E152" s="481">
        <f t="shared" si="17"/>
        <v>0.42130053643857124</v>
      </c>
      <c r="F152" s="268">
        <v>1722</v>
      </c>
      <c r="G152" s="468">
        <f t="shared" si="18"/>
        <v>0.4590775793121834</v>
      </c>
      <c r="H152" s="267">
        <v>2029</v>
      </c>
      <c r="I152" s="481">
        <f t="shared" si="19"/>
        <v>0.5409224206878166</v>
      </c>
      <c r="J152" s="268">
        <v>14457</v>
      </c>
      <c r="K152" s="468">
        <f t="shared" si="20"/>
        <v>0.57593020476456058</v>
      </c>
      <c r="L152" s="267">
        <v>10645</v>
      </c>
      <c r="M152" s="481">
        <f t="shared" si="21"/>
        <v>0.42406979523543942</v>
      </c>
      <c r="N152" s="268">
        <v>10251</v>
      </c>
      <c r="O152" s="468">
        <f t="shared" si="22"/>
        <v>0.45566075476730233</v>
      </c>
      <c r="P152" s="267">
        <v>12246</v>
      </c>
      <c r="Q152" s="483">
        <f t="shared" si="23"/>
        <v>0.54433924523269772</v>
      </c>
    </row>
    <row r="153" spans="1:17">
      <c r="A153" s="210">
        <v>44287</v>
      </c>
      <c r="B153" s="266">
        <v>4317</v>
      </c>
      <c r="C153" s="468">
        <f t="shared" si="16"/>
        <v>0.58806702084184714</v>
      </c>
      <c r="D153" s="267">
        <v>3024</v>
      </c>
      <c r="E153" s="481">
        <f t="shared" si="17"/>
        <v>0.41193297915815286</v>
      </c>
      <c r="F153" s="268">
        <v>1669</v>
      </c>
      <c r="G153" s="468">
        <f t="shared" si="18"/>
        <v>0.47374396820891285</v>
      </c>
      <c r="H153" s="267">
        <v>1854</v>
      </c>
      <c r="I153" s="481">
        <f t="shared" si="19"/>
        <v>0.52625603179108715</v>
      </c>
      <c r="J153" s="268">
        <v>14613</v>
      </c>
      <c r="K153" s="468">
        <f t="shared" si="20"/>
        <v>0.57660892554156962</v>
      </c>
      <c r="L153" s="267">
        <v>10730</v>
      </c>
      <c r="M153" s="481">
        <f t="shared" si="21"/>
        <v>0.42339107445843033</v>
      </c>
      <c r="N153" s="268">
        <v>11415</v>
      </c>
      <c r="O153" s="468">
        <f t="shared" si="22"/>
        <v>0.45045578311826684</v>
      </c>
      <c r="P153" s="267">
        <v>13926</v>
      </c>
      <c r="Q153" s="483">
        <f t="shared" si="23"/>
        <v>0.54954421688173316</v>
      </c>
    </row>
    <row r="154" spans="1:17">
      <c r="A154" s="210">
        <v>44317</v>
      </c>
      <c r="B154" s="266">
        <v>4359</v>
      </c>
      <c r="C154" s="468">
        <f t="shared" si="16"/>
        <v>0.57408139075464248</v>
      </c>
      <c r="D154" s="267">
        <v>3234</v>
      </c>
      <c r="E154" s="481">
        <f t="shared" si="17"/>
        <v>0.42591860924535757</v>
      </c>
      <c r="F154" s="268">
        <v>1548</v>
      </c>
      <c r="G154" s="468">
        <f t="shared" si="18"/>
        <v>0.46584411676196208</v>
      </c>
      <c r="H154" s="267">
        <v>1775</v>
      </c>
      <c r="I154" s="481">
        <f t="shared" si="19"/>
        <v>0.53415588323803787</v>
      </c>
      <c r="J154" s="268">
        <v>17953</v>
      </c>
      <c r="K154" s="468">
        <f t="shared" si="20"/>
        <v>0.56145233925444082</v>
      </c>
      <c r="L154" s="267">
        <v>14023</v>
      </c>
      <c r="M154" s="481">
        <f t="shared" si="21"/>
        <v>0.43854766074555918</v>
      </c>
      <c r="N154" s="268">
        <v>13514</v>
      </c>
      <c r="O154" s="468">
        <f t="shared" si="22"/>
        <v>0.45675465576097612</v>
      </c>
      <c r="P154" s="267">
        <v>16073</v>
      </c>
      <c r="Q154" s="483">
        <f t="shared" si="23"/>
        <v>0.54324534423902393</v>
      </c>
    </row>
    <row r="155" spans="1:17">
      <c r="A155" s="210">
        <v>44348</v>
      </c>
      <c r="B155" s="266">
        <v>5056</v>
      </c>
      <c r="C155" s="468">
        <f t="shared" si="16"/>
        <v>0.59714184480925947</v>
      </c>
      <c r="D155" s="267">
        <v>3411</v>
      </c>
      <c r="E155" s="481">
        <f t="shared" si="17"/>
        <v>0.40285815519074053</v>
      </c>
      <c r="F155" s="268">
        <v>1766</v>
      </c>
      <c r="G155" s="468">
        <f t="shared" si="18"/>
        <v>0.47396672034353193</v>
      </c>
      <c r="H155" s="267">
        <v>1960</v>
      </c>
      <c r="I155" s="481">
        <f t="shared" si="19"/>
        <v>0.52603327965646807</v>
      </c>
      <c r="J155" s="268">
        <v>21978</v>
      </c>
      <c r="K155" s="468">
        <f t="shared" si="20"/>
        <v>0.58667449682344774</v>
      </c>
      <c r="L155" s="267">
        <v>15484</v>
      </c>
      <c r="M155" s="481">
        <f t="shared" si="21"/>
        <v>0.41332550317655226</v>
      </c>
      <c r="N155" s="268">
        <v>18941</v>
      </c>
      <c r="O155" s="468">
        <f t="shared" si="22"/>
        <v>0.46523223540392505</v>
      </c>
      <c r="P155" s="267">
        <v>21772</v>
      </c>
      <c r="Q155" s="483">
        <f t="shared" si="23"/>
        <v>0.534767764596075</v>
      </c>
    </row>
    <row r="156" spans="1:17">
      <c r="A156" s="210">
        <v>44378</v>
      </c>
      <c r="B156" s="266">
        <v>4683</v>
      </c>
      <c r="C156" s="468">
        <f t="shared" si="16"/>
        <v>0.57850525015441634</v>
      </c>
      <c r="D156" s="267">
        <v>3412</v>
      </c>
      <c r="E156" s="481">
        <f t="shared" si="17"/>
        <v>0.42149474984558372</v>
      </c>
      <c r="F156" s="268">
        <v>1498</v>
      </c>
      <c r="G156" s="468">
        <f t="shared" si="18"/>
        <v>0.45656811947576958</v>
      </c>
      <c r="H156" s="267">
        <v>1783</v>
      </c>
      <c r="I156" s="481">
        <f t="shared" si="19"/>
        <v>0.54343188052423042</v>
      </c>
      <c r="J156" s="268">
        <v>23555</v>
      </c>
      <c r="K156" s="468">
        <f t="shared" si="20"/>
        <v>0.57761157430112797</v>
      </c>
      <c r="L156" s="267">
        <v>17225</v>
      </c>
      <c r="M156" s="481">
        <f t="shared" si="21"/>
        <v>0.42238842569887197</v>
      </c>
      <c r="N156" s="268">
        <v>17064</v>
      </c>
      <c r="O156" s="468">
        <f t="shared" si="22"/>
        <v>0.46695673590017239</v>
      </c>
      <c r="P156" s="267">
        <v>19479</v>
      </c>
      <c r="Q156" s="483">
        <f t="shared" si="23"/>
        <v>0.53304326409982761</v>
      </c>
    </row>
    <row r="157" spans="1:17">
      <c r="A157" s="210">
        <v>44409</v>
      </c>
      <c r="B157" s="266">
        <v>3299</v>
      </c>
      <c r="C157" s="468">
        <f t="shared" si="16"/>
        <v>0.56451060917180018</v>
      </c>
      <c r="D157" s="267">
        <v>2545</v>
      </c>
      <c r="E157" s="481">
        <f t="shared" si="17"/>
        <v>0.43548939082819987</v>
      </c>
      <c r="F157" s="268">
        <v>1522</v>
      </c>
      <c r="G157" s="468">
        <f t="shared" si="18"/>
        <v>0.52176894069249224</v>
      </c>
      <c r="H157" s="267">
        <v>1395</v>
      </c>
      <c r="I157" s="481">
        <f t="shared" si="19"/>
        <v>0.4782310593075077</v>
      </c>
      <c r="J157" s="268">
        <v>16881</v>
      </c>
      <c r="K157" s="468">
        <f t="shared" si="20"/>
        <v>0.59620682347955078</v>
      </c>
      <c r="L157" s="267">
        <v>11433</v>
      </c>
      <c r="M157" s="481">
        <f t="shared" si="21"/>
        <v>0.40379317652044927</v>
      </c>
      <c r="N157" s="268">
        <v>10922</v>
      </c>
      <c r="O157" s="468">
        <f t="shared" si="22"/>
        <v>0.46789187336674803</v>
      </c>
      <c r="P157" s="267">
        <v>12421</v>
      </c>
      <c r="Q157" s="483">
        <f t="shared" si="23"/>
        <v>0.53210812663325191</v>
      </c>
    </row>
    <row r="158" spans="1:17">
      <c r="A158" s="210">
        <v>44440</v>
      </c>
      <c r="B158" s="266">
        <v>6223</v>
      </c>
      <c r="C158" s="468">
        <f t="shared" si="16"/>
        <v>0.55836698070883806</v>
      </c>
      <c r="D158" s="267">
        <v>4922</v>
      </c>
      <c r="E158" s="481">
        <f t="shared" si="17"/>
        <v>0.44163301929116194</v>
      </c>
      <c r="F158" s="268">
        <v>3481</v>
      </c>
      <c r="G158" s="468">
        <f t="shared" si="18"/>
        <v>0.44531150057566843</v>
      </c>
      <c r="H158" s="267">
        <v>4336</v>
      </c>
      <c r="I158" s="481">
        <f t="shared" si="19"/>
        <v>0.55468849942433163</v>
      </c>
      <c r="J158" s="268">
        <v>21160</v>
      </c>
      <c r="K158" s="468">
        <f t="shared" si="20"/>
        <v>0.56866433754367107</v>
      </c>
      <c r="L158" s="267">
        <v>16050</v>
      </c>
      <c r="M158" s="481">
        <f t="shared" si="21"/>
        <v>0.43133566245632893</v>
      </c>
      <c r="N158" s="268">
        <v>18546</v>
      </c>
      <c r="O158" s="468">
        <f t="shared" si="22"/>
        <v>0.44591377942343297</v>
      </c>
      <c r="P158" s="267">
        <v>23045</v>
      </c>
      <c r="Q158" s="483">
        <f t="shared" si="23"/>
        <v>0.55408622057656709</v>
      </c>
    </row>
    <row r="159" spans="1:17">
      <c r="A159" s="210">
        <v>44470</v>
      </c>
      <c r="B159" s="266">
        <v>5417</v>
      </c>
      <c r="C159" s="468">
        <f t="shared" si="16"/>
        <v>0.56937145259617405</v>
      </c>
      <c r="D159" s="267">
        <v>4097</v>
      </c>
      <c r="E159" s="481">
        <f t="shared" si="17"/>
        <v>0.43062854740382595</v>
      </c>
      <c r="F159" s="268">
        <v>3040</v>
      </c>
      <c r="G159" s="468">
        <f t="shared" si="18"/>
        <v>0.44516034558500511</v>
      </c>
      <c r="H159" s="267">
        <v>3789</v>
      </c>
      <c r="I159" s="481">
        <f t="shared" si="19"/>
        <v>0.55483965441499483</v>
      </c>
      <c r="J159" s="268">
        <v>21002</v>
      </c>
      <c r="K159" s="468">
        <f t="shared" si="20"/>
        <v>0.57196546746915766</v>
      </c>
      <c r="L159" s="267">
        <v>15717</v>
      </c>
      <c r="M159" s="481">
        <f t="shared" si="21"/>
        <v>0.42803453253084234</v>
      </c>
      <c r="N159" s="268">
        <v>19311</v>
      </c>
      <c r="O159" s="468">
        <f t="shared" si="22"/>
        <v>0.43405259608900876</v>
      </c>
      <c r="P159" s="267">
        <v>25179</v>
      </c>
      <c r="Q159" s="483">
        <f t="shared" si="23"/>
        <v>0.56594740391099119</v>
      </c>
    </row>
    <row r="160" spans="1:17">
      <c r="A160" s="210">
        <v>44501</v>
      </c>
      <c r="B160" s="266">
        <v>6001</v>
      </c>
      <c r="C160" s="468">
        <f t="shared" si="16"/>
        <v>0.5784096385542169</v>
      </c>
      <c r="D160" s="267">
        <v>4374</v>
      </c>
      <c r="E160" s="481">
        <f t="shared" si="17"/>
        <v>0.42159036144578316</v>
      </c>
      <c r="F160" s="268">
        <v>3007</v>
      </c>
      <c r="G160" s="468">
        <f t="shared" si="18"/>
        <v>0.46707051879465672</v>
      </c>
      <c r="H160" s="267">
        <v>3431</v>
      </c>
      <c r="I160" s="481">
        <f t="shared" si="19"/>
        <v>0.53292948120534323</v>
      </c>
      <c r="J160" s="268">
        <v>23274</v>
      </c>
      <c r="K160" s="468">
        <f t="shared" si="20"/>
        <v>0.57927223853850363</v>
      </c>
      <c r="L160" s="267">
        <v>16904</v>
      </c>
      <c r="M160" s="481">
        <f t="shared" si="21"/>
        <v>0.42072776146149632</v>
      </c>
      <c r="N160" s="268">
        <v>21080</v>
      </c>
      <c r="O160" s="468">
        <f t="shared" si="22"/>
        <v>0.44792928327064874</v>
      </c>
      <c r="P160" s="267">
        <v>25981</v>
      </c>
      <c r="Q160" s="483">
        <f t="shared" si="23"/>
        <v>0.55207071672935126</v>
      </c>
    </row>
    <row r="161" spans="1:17" ht="15.75" thickBot="1">
      <c r="A161" s="280">
        <v>44531</v>
      </c>
      <c r="B161" s="281">
        <v>4847</v>
      </c>
      <c r="C161" s="480">
        <f t="shared" si="16"/>
        <v>0.57462951985773558</v>
      </c>
      <c r="D161" s="282">
        <v>3588</v>
      </c>
      <c r="E161" s="482">
        <f t="shared" si="17"/>
        <v>0.42537048014226436</v>
      </c>
      <c r="F161" s="283">
        <v>2275</v>
      </c>
      <c r="G161" s="480">
        <f t="shared" si="18"/>
        <v>0.49157303370786515</v>
      </c>
      <c r="H161" s="282">
        <v>2353</v>
      </c>
      <c r="I161" s="482">
        <f t="shared" si="19"/>
        <v>0.5084269662921348</v>
      </c>
      <c r="J161" s="283">
        <v>20233</v>
      </c>
      <c r="K161" s="480">
        <f t="shared" si="20"/>
        <v>0.56999183029551792</v>
      </c>
      <c r="L161" s="282">
        <v>15264</v>
      </c>
      <c r="M161" s="482">
        <f t="shared" si="21"/>
        <v>0.43000816970448208</v>
      </c>
      <c r="N161" s="283">
        <v>17051</v>
      </c>
      <c r="O161" s="480">
        <f t="shared" si="22"/>
        <v>0.44254976770744114</v>
      </c>
      <c r="P161" s="282">
        <v>21478</v>
      </c>
      <c r="Q161" s="484">
        <f t="shared" si="23"/>
        <v>0.55745023229255886</v>
      </c>
    </row>
    <row r="162" spans="1:17" ht="15.75" thickTop="1">
      <c r="A162" s="210">
        <v>44562</v>
      </c>
      <c r="B162" s="485">
        <v>6043</v>
      </c>
      <c r="C162" s="468">
        <f t="shared" si="16"/>
        <v>0.58465557275541791</v>
      </c>
      <c r="D162" s="486">
        <v>4293</v>
      </c>
      <c r="E162" s="481">
        <f t="shared" si="17"/>
        <v>0.41534442724458204</v>
      </c>
      <c r="F162" s="487">
        <v>2865</v>
      </c>
      <c r="G162" s="468">
        <f t="shared" si="18"/>
        <v>0.4563555272379739</v>
      </c>
      <c r="H162" s="486">
        <v>3413</v>
      </c>
      <c r="I162" s="481">
        <f t="shared" si="19"/>
        <v>0.5436444727620261</v>
      </c>
      <c r="J162" s="487">
        <v>16312</v>
      </c>
      <c r="K162" s="468">
        <f t="shared" si="20"/>
        <v>0.5535120461486257</v>
      </c>
      <c r="L162" s="486">
        <v>13158</v>
      </c>
      <c r="M162" s="481">
        <f t="shared" si="21"/>
        <v>0.4464879538513743</v>
      </c>
      <c r="N162" s="487">
        <v>12411</v>
      </c>
      <c r="O162" s="468">
        <f t="shared" si="22"/>
        <v>0.43382969798657717</v>
      </c>
      <c r="P162" s="486">
        <v>16197</v>
      </c>
      <c r="Q162" s="483">
        <f t="shared" si="23"/>
        <v>0.56617030201342278</v>
      </c>
    </row>
    <row r="163" spans="1:17">
      <c r="A163" s="210">
        <v>44593</v>
      </c>
      <c r="B163" s="485">
        <v>7211</v>
      </c>
      <c r="C163" s="468">
        <f t="shared" si="16"/>
        <v>0.57891779062299298</v>
      </c>
      <c r="D163" s="486">
        <v>5245</v>
      </c>
      <c r="E163" s="481">
        <f t="shared" si="17"/>
        <v>0.42108220937700708</v>
      </c>
      <c r="F163" s="487">
        <v>4107</v>
      </c>
      <c r="G163" s="468">
        <f t="shared" si="18"/>
        <v>0.43341072182355422</v>
      </c>
      <c r="H163" s="486">
        <v>5369</v>
      </c>
      <c r="I163" s="481">
        <f t="shared" si="19"/>
        <v>0.56658927817644578</v>
      </c>
      <c r="J163" s="487">
        <v>14856</v>
      </c>
      <c r="K163" s="468">
        <f t="shared" si="20"/>
        <v>0.57030980076010596</v>
      </c>
      <c r="L163" s="486">
        <v>11193</v>
      </c>
      <c r="M163" s="481">
        <f t="shared" si="21"/>
        <v>0.42969019923989404</v>
      </c>
      <c r="N163" s="487">
        <v>10070</v>
      </c>
      <c r="O163" s="468">
        <f t="shared" si="22"/>
        <v>0.4379403322605897</v>
      </c>
      <c r="P163" s="486">
        <v>12924</v>
      </c>
      <c r="Q163" s="483">
        <f t="shared" si="23"/>
        <v>0.5620596677394103</v>
      </c>
    </row>
    <row r="164" spans="1:17">
      <c r="A164" s="210">
        <v>44621</v>
      </c>
      <c r="B164" s="485">
        <v>9963</v>
      </c>
      <c r="C164" s="468">
        <f t="shared" si="16"/>
        <v>0.59285926807497769</v>
      </c>
      <c r="D164" s="486">
        <v>6842</v>
      </c>
      <c r="E164" s="481">
        <f t="shared" si="17"/>
        <v>0.40714073192502231</v>
      </c>
      <c r="F164" s="487">
        <v>6257</v>
      </c>
      <c r="G164" s="468">
        <f t="shared" si="18"/>
        <v>0.41777392001068303</v>
      </c>
      <c r="H164" s="486">
        <v>8720</v>
      </c>
      <c r="I164" s="481">
        <f t="shared" si="19"/>
        <v>0.58222607998931697</v>
      </c>
      <c r="J164" s="487">
        <v>17745</v>
      </c>
      <c r="K164" s="468">
        <f t="shared" si="20"/>
        <v>0.55223601904584074</v>
      </c>
      <c r="L164" s="486">
        <v>14388</v>
      </c>
      <c r="M164" s="481">
        <f t="shared" si="21"/>
        <v>0.44776398095415926</v>
      </c>
      <c r="N164" s="487">
        <v>10674</v>
      </c>
      <c r="O164" s="468">
        <f t="shared" si="22"/>
        <v>0.42979665794241995</v>
      </c>
      <c r="P164" s="486">
        <v>14161</v>
      </c>
      <c r="Q164" s="483">
        <f t="shared" si="23"/>
        <v>0.57020334205758005</v>
      </c>
    </row>
    <row r="165" spans="1:17">
      <c r="A165" s="210">
        <v>44652</v>
      </c>
      <c r="B165" s="485">
        <v>9826</v>
      </c>
      <c r="C165" s="468">
        <f t="shared" si="16"/>
        <v>0.59274898956385358</v>
      </c>
      <c r="D165" s="486">
        <v>6751</v>
      </c>
      <c r="E165" s="481">
        <f t="shared" si="17"/>
        <v>0.40725101043614648</v>
      </c>
      <c r="F165" s="487">
        <v>7885</v>
      </c>
      <c r="G165" s="468">
        <f t="shared" si="18"/>
        <v>0.42946623093681918</v>
      </c>
      <c r="H165" s="486">
        <v>10475</v>
      </c>
      <c r="I165" s="481">
        <f t="shared" si="19"/>
        <v>0.57053376906318087</v>
      </c>
      <c r="J165" s="487">
        <v>9298</v>
      </c>
      <c r="K165" s="468">
        <f t="shared" si="20"/>
        <v>0.54575336033339206</v>
      </c>
      <c r="L165" s="486">
        <v>7739</v>
      </c>
      <c r="M165" s="481">
        <f t="shared" si="21"/>
        <v>0.454246639666608</v>
      </c>
      <c r="N165" s="487">
        <v>8008</v>
      </c>
      <c r="O165" s="468">
        <f t="shared" si="22"/>
        <v>0.44687500000000002</v>
      </c>
      <c r="P165" s="486">
        <v>9912</v>
      </c>
      <c r="Q165" s="483">
        <f t="shared" si="23"/>
        <v>0.55312499999999998</v>
      </c>
    </row>
    <row r="166" spans="1:17">
      <c r="A166" s="210">
        <v>44682</v>
      </c>
      <c r="B166" s="485">
        <v>10874</v>
      </c>
      <c r="C166" s="468">
        <f t="shared" si="16"/>
        <v>0.59938264799911811</v>
      </c>
      <c r="D166" s="486">
        <v>7268</v>
      </c>
      <c r="E166" s="481">
        <f t="shared" si="17"/>
        <v>0.40061735200088194</v>
      </c>
      <c r="F166" s="487">
        <v>9332</v>
      </c>
      <c r="G166" s="468">
        <f t="shared" si="18"/>
        <v>0.457249252780636</v>
      </c>
      <c r="H166" s="486">
        <v>11077</v>
      </c>
      <c r="I166" s="481">
        <f t="shared" si="19"/>
        <v>0.542750747219364</v>
      </c>
      <c r="J166" s="487">
        <v>12314</v>
      </c>
      <c r="K166" s="468">
        <f t="shared" si="20"/>
        <v>0.55774979617719</v>
      </c>
      <c r="L166" s="486">
        <v>9764</v>
      </c>
      <c r="M166" s="481">
        <f t="shared" si="21"/>
        <v>0.44225020382281005</v>
      </c>
      <c r="N166" s="487">
        <v>9354</v>
      </c>
      <c r="O166" s="468">
        <f t="shared" si="22"/>
        <v>0.45837212721125103</v>
      </c>
      <c r="P166" s="486">
        <v>11053</v>
      </c>
      <c r="Q166" s="483">
        <f t="shared" si="23"/>
        <v>0.54162787278874891</v>
      </c>
    </row>
    <row r="167" spans="1:17">
      <c r="A167" s="210">
        <v>44713</v>
      </c>
      <c r="B167" s="485">
        <v>12616</v>
      </c>
      <c r="C167" s="468">
        <f t="shared" si="16"/>
        <v>0.61418626162309531</v>
      </c>
      <c r="D167" s="486">
        <v>7925</v>
      </c>
      <c r="E167" s="481">
        <f t="shared" si="17"/>
        <v>0.38581373837690475</v>
      </c>
      <c r="F167" s="487">
        <v>13256</v>
      </c>
      <c r="G167" s="468">
        <f t="shared" si="18"/>
        <v>0.4882324776251335</v>
      </c>
      <c r="H167" s="486">
        <v>13895</v>
      </c>
      <c r="I167" s="481">
        <f t="shared" si="19"/>
        <v>0.51176752237486645</v>
      </c>
      <c r="J167" s="487">
        <v>16554</v>
      </c>
      <c r="K167" s="468">
        <f t="shared" si="20"/>
        <v>0.55159774749258605</v>
      </c>
      <c r="L167" s="486">
        <v>13457</v>
      </c>
      <c r="M167" s="481">
        <f t="shared" si="21"/>
        <v>0.44840225250741395</v>
      </c>
      <c r="N167" s="487">
        <v>11723</v>
      </c>
      <c r="O167" s="468">
        <f t="shared" si="22"/>
        <v>0.46363456594819064</v>
      </c>
      <c r="P167" s="486">
        <v>13562</v>
      </c>
      <c r="Q167" s="483">
        <f t="shared" si="23"/>
        <v>0.53636543405180936</v>
      </c>
    </row>
    <row r="168" spans="1:17">
      <c r="A168" s="210">
        <v>44743</v>
      </c>
      <c r="B168" s="485">
        <v>10866</v>
      </c>
      <c r="C168" s="468">
        <f t="shared" si="16"/>
        <v>0.61148002250984801</v>
      </c>
      <c r="D168" s="486">
        <v>6904</v>
      </c>
      <c r="E168" s="481">
        <f t="shared" si="17"/>
        <v>0.38851997749015194</v>
      </c>
      <c r="F168" s="487">
        <v>8746</v>
      </c>
      <c r="G168" s="468">
        <f t="shared" si="18"/>
        <v>0.46133558392235469</v>
      </c>
      <c r="H168" s="486">
        <v>10212</v>
      </c>
      <c r="I168" s="481">
        <f t="shared" si="19"/>
        <v>0.53866441607764537</v>
      </c>
      <c r="J168" s="487">
        <v>16253</v>
      </c>
      <c r="K168" s="468">
        <f t="shared" si="20"/>
        <v>0.55746870176642083</v>
      </c>
      <c r="L168" s="486">
        <v>12902</v>
      </c>
      <c r="M168" s="481">
        <f t="shared" si="21"/>
        <v>0.44253129823357917</v>
      </c>
      <c r="N168" s="487">
        <v>10210</v>
      </c>
      <c r="O168" s="468">
        <f t="shared" si="22"/>
        <v>0.45906209253181063</v>
      </c>
      <c r="P168" s="486">
        <v>12031</v>
      </c>
      <c r="Q168" s="483">
        <f t="shared" si="23"/>
        <v>0.54093790746818937</v>
      </c>
    </row>
    <row r="169" spans="1:17">
      <c r="A169" s="210">
        <v>44774</v>
      </c>
      <c r="B169" s="485">
        <v>8310</v>
      </c>
      <c r="C169" s="468">
        <f t="shared" si="16"/>
        <v>0.62102981839922278</v>
      </c>
      <c r="D169" s="486">
        <v>5071</v>
      </c>
      <c r="E169" s="481">
        <f t="shared" si="17"/>
        <v>0.37897018160077722</v>
      </c>
      <c r="F169" s="487">
        <v>6626</v>
      </c>
      <c r="G169" s="468">
        <f t="shared" si="18"/>
        <v>0.47153430116709366</v>
      </c>
      <c r="H169" s="486">
        <v>7426</v>
      </c>
      <c r="I169" s="481">
        <f t="shared" si="19"/>
        <v>0.52846569883290639</v>
      </c>
      <c r="J169" s="487">
        <v>10873</v>
      </c>
      <c r="K169" s="468">
        <f t="shared" si="20"/>
        <v>0.57037192467082831</v>
      </c>
      <c r="L169" s="486">
        <v>8190</v>
      </c>
      <c r="M169" s="481">
        <f t="shared" si="21"/>
        <v>0.42962807532917169</v>
      </c>
      <c r="N169" s="487">
        <v>6454</v>
      </c>
      <c r="O169" s="468">
        <f t="shared" si="22"/>
        <v>0.4791032588523495</v>
      </c>
      <c r="P169" s="486">
        <v>7017</v>
      </c>
      <c r="Q169" s="483">
        <f t="shared" si="23"/>
        <v>0.5208967411476505</v>
      </c>
    </row>
    <row r="170" spans="1:17">
      <c r="A170" s="210">
        <v>44805</v>
      </c>
      <c r="B170" s="485">
        <v>12825</v>
      </c>
      <c r="C170" s="468">
        <f t="shared" si="16"/>
        <v>0.57715674362089919</v>
      </c>
      <c r="D170" s="486">
        <v>9396</v>
      </c>
      <c r="E170" s="481">
        <f t="shared" si="17"/>
        <v>0.42284325637910086</v>
      </c>
      <c r="F170" s="487">
        <v>13021</v>
      </c>
      <c r="G170" s="468">
        <f t="shared" si="18"/>
        <v>0.42527271539617217</v>
      </c>
      <c r="H170" s="486">
        <v>17597</v>
      </c>
      <c r="I170" s="481">
        <f t="shared" si="19"/>
        <v>0.57472728460382783</v>
      </c>
      <c r="J170" s="487">
        <v>13142</v>
      </c>
      <c r="K170" s="468">
        <f t="shared" si="20"/>
        <v>0.5422288236993027</v>
      </c>
      <c r="L170" s="486">
        <v>11095</v>
      </c>
      <c r="M170" s="481">
        <f t="shared" si="21"/>
        <v>0.4577711763006973</v>
      </c>
      <c r="N170" s="487">
        <v>9087</v>
      </c>
      <c r="O170" s="468">
        <f t="shared" si="22"/>
        <v>0.47533608829837315</v>
      </c>
      <c r="P170" s="486">
        <v>10030</v>
      </c>
      <c r="Q170" s="483">
        <f t="shared" si="23"/>
        <v>0.52466391170162685</v>
      </c>
    </row>
    <row r="171" spans="1:17">
      <c r="A171" s="210">
        <v>44835</v>
      </c>
      <c r="B171" s="485">
        <v>10936</v>
      </c>
      <c r="C171" s="468">
        <f t="shared" si="16"/>
        <v>0.59399272174243656</v>
      </c>
      <c r="D171" s="486">
        <v>7475</v>
      </c>
      <c r="E171" s="481">
        <f t="shared" si="17"/>
        <v>0.40600727825756339</v>
      </c>
      <c r="F171" s="487">
        <v>11953</v>
      </c>
      <c r="G171" s="468">
        <f t="shared" si="18"/>
        <v>0.40831454533032724</v>
      </c>
      <c r="H171" s="486">
        <v>17321</v>
      </c>
      <c r="I171" s="481">
        <f t="shared" si="19"/>
        <v>0.59168545466967271</v>
      </c>
      <c r="J171" s="487">
        <v>12284</v>
      </c>
      <c r="K171" s="468">
        <f t="shared" si="20"/>
        <v>0.54105003523608175</v>
      </c>
      <c r="L171" s="486">
        <v>10420</v>
      </c>
      <c r="M171" s="481">
        <f t="shared" si="21"/>
        <v>0.45894996476391825</v>
      </c>
      <c r="N171" s="487">
        <v>8558</v>
      </c>
      <c r="O171" s="468">
        <f t="shared" si="22"/>
        <v>0.45978617095578361</v>
      </c>
      <c r="P171" s="486">
        <v>10055</v>
      </c>
      <c r="Q171" s="483">
        <f t="shared" si="23"/>
        <v>0.54021382904421644</v>
      </c>
    </row>
    <row r="172" spans="1:17">
      <c r="A172" s="210">
        <v>44866</v>
      </c>
      <c r="B172" s="485">
        <v>10239</v>
      </c>
      <c r="C172" s="468">
        <f t="shared" si="16"/>
        <v>0.59501394700139465</v>
      </c>
      <c r="D172" s="486">
        <v>6969</v>
      </c>
      <c r="E172" s="481">
        <f t="shared" si="17"/>
        <v>0.40498605299860529</v>
      </c>
      <c r="F172" s="487">
        <v>9051</v>
      </c>
      <c r="G172" s="468">
        <f t="shared" si="18"/>
        <v>0.42973126958503466</v>
      </c>
      <c r="H172" s="486">
        <v>12011</v>
      </c>
      <c r="I172" s="481">
        <f t="shared" si="19"/>
        <v>0.57026873041496529</v>
      </c>
      <c r="J172" s="487">
        <v>13325</v>
      </c>
      <c r="K172" s="468">
        <f t="shared" si="20"/>
        <v>0.54243842865866065</v>
      </c>
      <c r="L172" s="486">
        <v>11240</v>
      </c>
      <c r="M172" s="481">
        <f t="shared" si="21"/>
        <v>0.45756157134133929</v>
      </c>
      <c r="N172" s="487">
        <v>10040</v>
      </c>
      <c r="O172" s="468">
        <f t="shared" si="22"/>
        <v>0.45920234174899377</v>
      </c>
      <c r="P172" s="486">
        <v>11824</v>
      </c>
      <c r="Q172" s="483">
        <f t="shared" si="23"/>
        <v>0.54079765825100623</v>
      </c>
    </row>
    <row r="173" spans="1:17" ht="15.75" thickBot="1">
      <c r="A173" s="210">
        <v>44896</v>
      </c>
      <c r="B173" s="281">
        <v>7331</v>
      </c>
      <c r="C173" s="480">
        <f t="shared" ref="C173" si="24">B173/(B173+D173)</f>
        <v>0.59360323886639677</v>
      </c>
      <c r="D173" s="282">
        <v>5019</v>
      </c>
      <c r="E173" s="482">
        <f t="shared" ref="E173" si="25">D173/(D173+B173)</f>
        <v>0.40639676113360323</v>
      </c>
      <c r="F173" s="283">
        <v>6832</v>
      </c>
      <c r="G173" s="480">
        <f t="shared" ref="G173" si="26">F173/(F173+H173)</f>
        <v>0.44487855700983264</v>
      </c>
      <c r="H173" s="282">
        <v>8525</v>
      </c>
      <c r="I173" s="482">
        <f t="shared" ref="I173" si="27">H173/(H173+F173)</f>
        <v>0.5551214429901673</v>
      </c>
      <c r="J173" s="283">
        <v>10390</v>
      </c>
      <c r="K173" s="480">
        <f t="shared" ref="K173" si="28">J173/(J173+L173)</f>
        <v>0.54900924702774112</v>
      </c>
      <c r="L173" s="282">
        <v>8535</v>
      </c>
      <c r="M173" s="482">
        <f t="shared" ref="M173" si="29">L173/(L173+J173)</f>
        <v>0.45099075297225893</v>
      </c>
      <c r="N173" s="283">
        <v>7907</v>
      </c>
      <c r="O173" s="480">
        <f t="shared" ref="O173" si="30">N173/(N173+P173)</f>
        <v>0.43935100294493529</v>
      </c>
      <c r="P173" s="282">
        <v>10090</v>
      </c>
      <c r="Q173" s="484">
        <f t="shared" ref="Q173" si="31">P173/(P173+N173)</f>
        <v>0.56064899705506477</v>
      </c>
    </row>
    <row r="174" spans="1:17" ht="15.75" thickTop="1">
      <c r="A174" s="210">
        <v>44927</v>
      </c>
      <c r="B174" s="485">
        <v>9380</v>
      </c>
      <c r="C174" s="468">
        <f t="shared" ref="C174" si="32">B174/(B174+D174)</f>
        <v>0.60617810520873727</v>
      </c>
      <c r="D174" s="486">
        <v>6094</v>
      </c>
      <c r="E174" s="481">
        <f t="shared" ref="E174" si="33">D174/(D174+B174)</f>
        <v>0.39382189479126278</v>
      </c>
      <c r="F174" s="487">
        <v>7146</v>
      </c>
      <c r="G174" s="468">
        <f t="shared" ref="G174" si="34">F174/(F174+H174)</f>
        <v>0.43032638805251117</v>
      </c>
      <c r="H174" s="486">
        <v>9460</v>
      </c>
      <c r="I174" s="481">
        <f t="shared" ref="I174" si="35">H174/(H174+F174)</f>
        <v>0.56967361194748889</v>
      </c>
      <c r="J174" s="487">
        <v>8919</v>
      </c>
      <c r="K174" s="468">
        <f t="shared" ref="K174" si="36">J174/(J174+L174)</f>
        <v>0.53471223021582737</v>
      </c>
      <c r="L174" s="486">
        <v>7761</v>
      </c>
      <c r="M174" s="481">
        <f t="shared" ref="M174" si="37">L174/(L174+J174)</f>
        <v>0.46528776978417269</v>
      </c>
      <c r="N174" s="487">
        <v>6158</v>
      </c>
      <c r="O174" s="468">
        <f t="shared" ref="O174" si="38">N174/(N174+P174)</f>
        <v>0.43011804148913879</v>
      </c>
      <c r="P174" s="486">
        <v>8159</v>
      </c>
      <c r="Q174" s="483">
        <f t="shared" ref="Q174" si="39">P174/(P174+N174)</f>
        <v>0.56988195851086121</v>
      </c>
    </row>
    <row r="175" spans="1:17">
      <c r="A175" s="210">
        <v>44958</v>
      </c>
      <c r="B175" s="485">
        <v>9871</v>
      </c>
      <c r="C175" s="468">
        <f t="shared" ref="C175" si="40">B175/(B175+D175)</f>
        <v>0.6093586023828631</v>
      </c>
      <c r="D175" s="486">
        <v>6328</v>
      </c>
      <c r="E175" s="481">
        <f t="shared" ref="E175" si="41">D175/(D175+B175)</f>
        <v>0.39064139761713684</v>
      </c>
      <c r="F175" s="487">
        <v>7164</v>
      </c>
      <c r="G175" s="468">
        <f t="shared" ref="G175" si="42">F175/(F175+H175)</f>
        <v>0.46156819792539139</v>
      </c>
      <c r="H175" s="486">
        <v>8357</v>
      </c>
      <c r="I175" s="481">
        <f t="shared" ref="I175" si="43">H175/(H175+F175)</f>
        <v>0.53843180207460861</v>
      </c>
      <c r="J175" s="487">
        <v>7910</v>
      </c>
      <c r="K175" s="468">
        <f t="shared" ref="K175" si="44">J175/(J175+L175)</f>
        <v>0.52245706737120212</v>
      </c>
      <c r="L175" s="486">
        <v>7230</v>
      </c>
      <c r="M175" s="481">
        <f t="shared" ref="M175" si="45">L175/(L175+J175)</f>
        <v>0.47754293262879788</v>
      </c>
      <c r="N175" s="487">
        <v>5340</v>
      </c>
      <c r="O175" s="468">
        <f t="shared" ref="O175" si="46">N175/(N175+P175)</f>
        <v>0.43627450980392157</v>
      </c>
      <c r="P175" s="486">
        <v>6900</v>
      </c>
      <c r="Q175" s="483">
        <f t="shared" ref="Q175" si="47">P175/(P175+N175)</f>
        <v>0.56372549019607843</v>
      </c>
    </row>
    <row r="176" spans="1:17">
      <c r="A176" s="210">
        <v>44986</v>
      </c>
      <c r="B176" s="485">
        <v>11378</v>
      </c>
      <c r="C176" s="468">
        <f t="shared" ref="C176" si="48">B176/(B176+D176)</f>
        <v>0.60207429357603981</v>
      </c>
      <c r="D176" s="486">
        <v>7520</v>
      </c>
      <c r="E176" s="481">
        <f t="shared" ref="E176" si="49">D176/(D176+B176)</f>
        <v>0.39792570642396019</v>
      </c>
      <c r="F176" s="487">
        <v>8064</v>
      </c>
      <c r="G176" s="468">
        <f t="shared" ref="G176" si="50">F176/(F176+H176)</f>
        <v>0.45487364620938631</v>
      </c>
      <c r="H176" s="486">
        <v>9664</v>
      </c>
      <c r="I176" s="481">
        <f t="shared" ref="I176" si="51">H176/(H176+F176)</f>
        <v>0.54512635379061369</v>
      </c>
      <c r="J176" s="487">
        <v>9222</v>
      </c>
      <c r="K176" s="468">
        <f t="shared" ref="K176" si="52">J176/(J176+L176)</f>
        <v>0.52296699557672677</v>
      </c>
      <c r="L176" s="486">
        <v>8412</v>
      </c>
      <c r="M176" s="481">
        <f t="shared" ref="M176" si="53">L176/(L176+J176)</f>
        <v>0.47703300442327323</v>
      </c>
      <c r="N176" s="487">
        <v>5973</v>
      </c>
      <c r="O176" s="468">
        <f t="shared" ref="O176" si="54">N176/(N176+P176)</f>
        <v>0.45208900999091733</v>
      </c>
      <c r="P176" s="486">
        <v>7239</v>
      </c>
      <c r="Q176" s="483">
        <f t="shared" ref="Q176" si="55">P176/(P176+N176)</f>
        <v>0.54791099000908261</v>
      </c>
    </row>
    <row r="177" spans="1:17">
      <c r="A177" s="210">
        <v>45017</v>
      </c>
      <c r="B177" s="485">
        <v>8732</v>
      </c>
      <c r="C177" s="468">
        <f t="shared" ref="C177" si="56">B177/(B177+D177)</f>
        <v>0.59139857771757531</v>
      </c>
      <c r="D177" s="486">
        <v>6033</v>
      </c>
      <c r="E177" s="481">
        <f t="shared" ref="E177" si="57">D177/(D177+B177)</f>
        <v>0.40860142228242463</v>
      </c>
      <c r="F177" s="487">
        <v>6406</v>
      </c>
      <c r="G177" s="468">
        <f t="shared" ref="G177" si="58">F177/(F177+H177)</f>
        <v>0.43771779979501196</v>
      </c>
      <c r="H177" s="486">
        <v>8229</v>
      </c>
      <c r="I177" s="481">
        <f t="shared" ref="I177" si="59">H177/(H177+F177)</f>
        <v>0.56228220020498809</v>
      </c>
      <c r="J177" s="487">
        <v>7788</v>
      </c>
      <c r="K177" s="468">
        <f t="shared" ref="K177" si="60">J177/(J177+L177)</f>
        <v>0.5293637846655791</v>
      </c>
      <c r="L177" s="486">
        <v>6924</v>
      </c>
      <c r="M177" s="481">
        <f t="shared" ref="M177" si="61">L177/(L177+J177)</f>
        <v>0.4706362153344209</v>
      </c>
      <c r="N177" s="487">
        <v>4961</v>
      </c>
      <c r="O177" s="468">
        <f t="shared" ref="O177" si="62">N177/(N177+P177)</f>
        <v>0.44924386489178664</v>
      </c>
      <c r="P177" s="486">
        <v>6082</v>
      </c>
      <c r="Q177" s="483">
        <f t="shared" ref="Q177" si="63">P177/(P177+N177)</f>
        <v>0.55075613510821331</v>
      </c>
    </row>
    <row r="178" spans="1:17">
      <c r="A178" s="210">
        <v>45047</v>
      </c>
      <c r="B178" s="485">
        <v>10280</v>
      </c>
      <c r="C178" s="468">
        <f t="shared" ref="C178" si="64">B178/(B178+D178)</f>
        <v>0.60342803474994133</v>
      </c>
      <c r="D178" s="486">
        <v>6756</v>
      </c>
      <c r="E178" s="481">
        <f t="shared" ref="E178" si="65">D178/(D178+B178)</f>
        <v>0.39657196525005872</v>
      </c>
      <c r="F178" s="487">
        <v>8961</v>
      </c>
      <c r="G178" s="468">
        <f t="shared" ref="G178" si="66">F178/(F178+H178)</f>
        <v>0.44495754506182034</v>
      </c>
      <c r="H178" s="486">
        <v>11178</v>
      </c>
      <c r="I178" s="481">
        <f t="shared" ref="I178" si="67">H178/(H178+F178)</f>
        <v>0.55504245493817961</v>
      </c>
      <c r="J178" s="487">
        <v>10689</v>
      </c>
      <c r="K178" s="468">
        <f t="shared" ref="K178" si="68">J178/(J178+L178)</f>
        <v>0.52779972348410031</v>
      </c>
      <c r="L178" s="486">
        <v>9563</v>
      </c>
      <c r="M178" s="481">
        <f t="shared" ref="M178" si="69">L178/(L178+J178)</f>
        <v>0.47220027651589969</v>
      </c>
      <c r="N178" s="487">
        <v>7298</v>
      </c>
      <c r="O178" s="468">
        <f t="shared" ref="O178" si="70">N178/(N178+P178)</f>
        <v>0.46178182738547202</v>
      </c>
      <c r="P178" s="486">
        <v>8506</v>
      </c>
      <c r="Q178" s="483">
        <f t="shared" ref="Q178" si="71">P178/(P178+N178)</f>
        <v>0.53821817261452798</v>
      </c>
    </row>
    <row r="179" spans="1:17">
      <c r="A179" s="210">
        <v>45078</v>
      </c>
      <c r="B179" s="485">
        <v>11201</v>
      </c>
      <c r="C179" s="468">
        <f t="shared" ref="C179" si="72">B179/(B179+D179)</f>
        <v>0.62754215922460643</v>
      </c>
      <c r="D179" s="486">
        <v>6648</v>
      </c>
      <c r="E179" s="481">
        <f t="shared" ref="E179" si="73">D179/(D179+B179)</f>
        <v>0.37245784077539357</v>
      </c>
      <c r="F179" s="487">
        <v>12553</v>
      </c>
      <c r="G179" s="468">
        <f t="shared" ref="G179" si="74">F179/(F179+H179)</f>
        <v>0.50494770716009652</v>
      </c>
      <c r="H179" s="486">
        <v>12307</v>
      </c>
      <c r="I179" s="481">
        <f t="shared" ref="I179" si="75">H179/(H179+F179)</f>
        <v>0.49505229283990348</v>
      </c>
      <c r="J179" s="487">
        <v>14114</v>
      </c>
      <c r="K179" s="468">
        <f t="shared" ref="K179" si="76">J179/(J179+L179)</f>
        <v>0.54487897154769716</v>
      </c>
      <c r="L179" s="486">
        <v>11789</v>
      </c>
      <c r="M179" s="481">
        <f t="shared" ref="M179" si="77">L179/(L179+J179)</f>
        <v>0.45512102845230284</v>
      </c>
      <c r="N179" s="487">
        <v>9212</v>
      </c>
      <c r="O179" s="468">
        <f t="shared" ref="O179" si="78">N179/(N179+P179)</f>
        <v>0.45592675080425638</v>
      </c>
      <c r="P179" s="486">
        <v>10993</v>
      </c>
      <c r="Q179" s="483">
        <f t="shared" ref="Q179" si="79">P179/(P179+N179)</f>
        <v>0.54407324919574362</v>
      </c>
    </row>
    <row r="180" spans="1:17">
      <c r="A180" s="210">
        <v>45108</v>
      </c>
      <c r="B180" s="485">
        <v>9954</v>
      </c>
      <c r="C180" s="468">
        <f t="shared" ref="C180" si="80">B180/(B180+D180)</f>
        <v>0.6310784251569137</v>
      </c>
      <c r="D180" s="486">
        <v>5819</v>
      </c>
      <c r="E180" s="481">
        <f t="shared" ref="E180" si="81">D180/(D180+B180)</f>
        <v>0.3689215748430863</v>
      </c>
      <c r="F180" s="487">
        <v>9245</v>
      </c>
      <c r="G180" s="468">
        <f t="shared" ref="G180" si="82">F180/(F180+H180)</f>
        <v>0.49107617125252312</v>
      </c>
      <c r="H180" s="486">
        <v>9581</v>
      </c>
      <c r="I180" s="481">
        <f t="shared" ref="I180" si="83">H180/(H180+F180)</f>
        <v>0.50892382874747688</v>
      </c>
      <c r="J180" s="487">
        <v>14947</v>
      </c>
      <c r="K180" s="468">
        <f t="shared" ref="K180" si="84">J180/(J180+L180)</f>
        <v>0.55061519192514552</v>
      </c>
      <c r="L180" s="486">
        <v>12199</v>
      </c>
      <c r="M180" s="481">
        <f t="shared" ref="M180" si="85">L180/(L180+J180)</f>
        <v>0.44938480807485448</v>
      </c>
      <c r="N180" s="487">
        <v>9241</v>
      </c>
      <c r="O180" s="468">
        <f t="shared" ref="O180" si="86">N180/(N180+P180)</f>
        <v>0.46281364251014173</v>
      </c>
      <c r="P180" s="486">
        <v>10726</v>
      </c>
      <c r="Q180" s="483">
        <f t="shared" ref="Q180" si="87">P180/(P180+N180)</f>
        <v>0.53718635748985821</v>
      </c>
    </row>
    <row r="181" spans="1:17">
      <c r="A181" s="210">
        <v>45139</v>
      </c>
      <c r="B181" s="485">
        <v>7094</v>
      </c>
      <c r="C181" s="468">
        <f t="shared" ref="C181" si="88">B181/(B181+D181)</f>
        <v>0.62217154885107873</v>
      </c>
      <c r="D181" s="486">
        <v>4308</v>
      </c>
      <c r="E181" s="481">
        <f t="shared" ref="E181" si="89">D181/(D181+B181)</f>
        <v>0.37782845114892122</v>
      </c>
      <c r="F181" s="487">
        <v>6308</v>
      </c>
      <c r="G181" s="468">
        <f t="shared" ref="G181" si="90">F181/(F181+H181)</f>
        <v>0.49790828005367432</v>
      </c>
      <c r="H181" s="486">
        <v>6361</v>
      </c>
      <c r="I181" s="481">
        <f t="shared" ref="I181" si="91">H181/(H181+F181)</f>
        <v>0.50209171994632573</v>
      </c>
      <c r="J181" s="487">
        <v>10193</v>
      </c>
      <c r="K181" s="468">
        <f t="shared" ref="K181" si="92">J181/(J181+L181)</f>
        <v>0.55318571583631826</v>
      </c>
      <c r="L181" s="486">
        <v>8233</v>
      </c>
      <c r="M181" s="481">
        <f t="shared" ref="M181" si="93">L181/(L181+J181)</f>
        <v>0.44681428416368174</v>
      </c>
      <c r="N181" s="487">
        <v>5193</v>
      </c>
      <c r="O181" s="468">
        <f t="shared" ref="O181" si="94">N181/(N181+P181)</f>
        <v>0.46674456228653605</v>
      </c>
      <c r="P181" s="486">
        <v>5933</v>
      </c>
      <c r="Q181" s="483">
        <f t="shared" ref="Q181" si="95">P181/(P181+N181)</f>
        <v>0.53325543771346395</v>
      </c>
    </row>
    <row r="182" spans="1:17">
      <c r="A182" s="210">
        <v>45170</v>
      </c>
      <c r="B182" s="485">
        <v>11823</v>
      </c>
      <c r="C182" s="468">
        <f t="shared" ref="C182" si="96">B182/(B182+D182)</f>
        <v>0.58797493534911482</v>
      </c>
      <c r="D182" s="486">
        <v>8285</v>
      </c>
      <c r="E182" s="481">
        <f t="shared" ref="E182" si="97">D182/(D182+B182)</f>
        <v>0.41202506465088523</v>
      </c>
      <c r="F182" s="487">
        <v>11510</v>
      </c>
      <c r="G182" s="468">
        <f t="shared" ref="G182" si="98">F182/(F182+H182)</f>
        <v>0.44471060969013215</v>
      </c>
      <c r="H182" s="486">
        <v>14372</v>
      </c>
      <c r="I182" s="481">
        <f t="shared" ref="I182" si="99">H182/(H182+F182)</f>
        <v>0.5552893903098679</v>
      </c>
      <c r="J182" s="487">
        <v>10944</v>
      </c>
      <c r="K182" s="468">
        <f t="shared" ref="K182" si="100">J182/(J182+L182)</f>
        <v>0.53291780288274249</v>
      </c>
      <c r="L182" s="486">
        <v>9592</v>
      </c>
      <c r="M182" s="481">
        <f t="shared" ref="M182" si="101">L182/(L182+J182)</f>
        <v>0.46708219711725751</v>
      </c>
      <c r="N182" s="487">
        <v>7634</v>
      </c>
      <c r="O182" s="468">
        <f t="shared" ref="O182" si="102">N182/(N182+P182)</f>
        <v>0.46221845483167839</v>
      </c>
      <c r="P182" s="486">
        <v>8882</v>
      </c>
      <c r="Q182" s="483">
        <f t="shared" ref="Q182" si="103">P182/(P182+N182)</f>
        <v>0.53778154516832166</v>
      </c>
    </row>
    <row r="183" spans="1:17">
      <c r="A183" s="210">
        <v>45200</v>
      </c>
      <c r="B183" s="485">
        <v>11004</v>
      </c>
      <c r="C183" s="468">
        <f t="shared" ref="C183" si="104">B183/(B183+D183)</f>
        <v>0.60045836516424755</v>
      </c>
      <c r="D183" s="486">
        <v>7322</v>
      </c>
      <c r="E183" s="481">
        <f t="shared" ref="E183" si="105">D183/(D183+B183)</f>
        <v>0.3995416348357525</v>
      </c>
      <c r="F183" s="487">
        <v>11188</v>
      </c>
      <c r="G183" s="468">
        <f t="shared" ref="G183" si="106">F183/(F183+H183)</f>
        <v>0.42061731644046768</v>
      </c>
      <c r="H183" s="486">
        <v>15411</v>
      </c>
      <c r="I183" s="481">
        <f t="shared" ref="I183" si="107">H183/(H183+F183)</f>
        <v>0.57938268355953226</v>
      </c>
      <c r="J183" s="487">
        <v>12314</v>
      </c>
      <c r="K183" s="468">
        <f t="shared" ref="K183" si="108">J183/(J183+L183)</f>
        <v>0.53460102457237124</v>
      </c>
      <c r="L183" s="486">
        <v>10720</v>
      </c>
      <c r="M183" s="481">
        <f t="shared" ref="M183" si="109">L183/(L183+J183)</f>
        <v>0.4653989754276287</v>
      </c>
      <c r="N183" s="487">
        <v>8060</v>
      </c>
      <c r="O183" s="468">
        <f t="shared" ref="O183" si="110">N183/(N183+P183)</f>
        <v>0.45839731558892111</v>
      </c>
      <c r="P183" s="486">
        <v>9523</v>
      </c>
      <c r="Q183" s="483">
        <f t="shared" ref="Q183" si="111">P183/(P183+N183)</f>
        <v>0.54160268441107884</v>
      </c>
    </row>
    <row r="184" spans="1:17">
      <c r="A184" s="210">
        <v>45231</v>
      </c>
      <c r="B184" s="485">
        <v>10017</v>
      </c>
      <c r="C184" s="468">
        <f t="shared" ref="C184" si="112">B184/(B184+D184)</f>
        <v>0.60580586634411848</v>
      </c>
      <c r="D184" s="486">
        <v>6518</v>
      </c>
      <c r="E184" s="481">
        <f t="shared" ref="E184" si="113">D184/(D184+B184)</f>
        <v>0.39419413365588146</v>
      </c>
      <c r="F184" s="487">
        <v>9172</v>
      </c>
      <c r="G184" s="468">
        <f t="shared" ref="G184" si="114">F184/(F184+H184)</f>
        <v>0.44706570481575358</v>
      </c>
      <c r="H184" s="486">
        <v>11344</v>
      </c>
      <c r="I184" s="481">
        <f t="shared" ref="I184" si="115">H184/(H184+F184)</f>
        <v>0.55293429518424642</v>
      </c>
      <c r="J184" s="487">
        <v>12328</v>
      </c>
      <c r="K184" s="468">
        <f t="shared" ref="K184" si="116">J184/(J184+L184)</f>
        <v>0.52582640221795696</v>
      </c>
      <c r="L184" s="486">
        <v>11117</v>
      </c>
      <c r="M184" s="481">
        <f t="shared" ref="M184" si="117">L184/(L184+J184)</f>
        <v>0.4741735977820431</v>
      </c>
      <c r="N184" s="487">
        <v>9533</v>
      </c>
      <c r="O184" s="468">
        <f t="shared" ref="O184" si="118">N184/(N184+P184)</f>
        <v>0.4561244019138756</v>
      </c>
      <c r="P184" s="486">
        <v>11367</v>
      </c>
      <c r="Q184" s="483">
        <f t="shared" ref="Q184" si="119">P184/(P184+N184)</f>
        <v>0.5438755980861244</v>
      </c>
    </row>
    <row r="185" spans="1:17" ht="15.75" thickBot="1">
      <c r="A185" s="280">
        <v>45261</v>
      </c>
      <c r="B185" s="488">
        <v>6848</v>
      </c>
      <c r="C185" s="480">
        <f t="shared" si="16"/>
        <v>0.59792194184929714</v>
      </c>
      <c r="D185" s="489">
        <v>4605</v>
      </c>
      <c r="E185" s="482">
        <f t="shared" si="17"/>
        <v>0.40207805815070286</v>
      </c>
      <c r="F185" s="490">
        <v>6763</v>
      </c>
      <c r="G185" s="480">
        <f t="shared" si="18"/>
        <v>0.45035626290204434</v>
      </c>
      <c r="H185" s="489">
        <v>8254</v>
      </c>
      <c r="I185" s="482">
        <f t="shared" si="19"/>
        <v>0.54964373709795566</v>
      </c>
      <c r="J185" s="490">
        <v>10566</v>
      </c>
      <c r="K185" s="480">
        <f t="shared" si="20"/>
        <v>0.53234582829504229</v>
      </c>
      <c r="L185" s="489">
        <v>9282</v>
      </c>
      <c r="M185" s="482">
        <f t="shared" si="21"/>
        <v>0.46765417170495766</v>
      </c>
      <c r="N185" s="490">
        <v>8300</v>
      </c>
      <c r="O185" s="480">
        <f t="shared" si="22"/>
        <v>0.45559336919530136</v>
      </c>
      <c r="P185" s="489">
        <v>9918</v>
      </c>
      <c r="Q185" s="484">
        <f t="shared" si="23"/>
        <v>0.54440663080469864</v>
      </c>
    </row>
    <row r="186" spans="1:17" ht="15.75" thickTop="1"/>
    <row r="188" spans="1:17">
      <c r="P188" s="335"/>
    </row>
    <row r="191" spans="1:17">
      <c r="L191" s="335"/>
    </row>
  </sheetData>
  <mergeCells count="7">
    <mergeCell ref="P1:Q1"/>
    <mergeCell ref="A3:Q3"/>
    <mergeCell ref="A4:A5"/>
    <mergeCell ref="B4:E4"/>
    <mergeCell ref="F4:I4"/>
    <mergeCell ref="J4:M4"/>
    <mergeCell ref="N4:Q4"/>
  </mergeCells>
  <hyperlinks>
    <hyperlink ref="P1" location="ÍNDICE!A1" display="VOLVER AL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showGridLines="0" zoomScaleNormal="100" workbookViewId="0">
      <pane xSplit="23" ySplit="13" topLeftCell="X66" activePane="bottomRight" state="frozen"/>
      <selection pane="topRight"/>
      <selection pane="bottomLeft"/>
      <selection pane="bottomRight" activeCell="L1" sqref="L1:N1"/>
    </sheetView>
  </sheetViews>
  <sheetFormatPr baseColWidth="10" defaultColWidth="1.7109375" defaultRowHeight="12.75"/>
  <cols>
    <col min="1" max="1" width="9" style="46" customWidth="1"/>
    <col min="2" max="2" width="0.28515625" style="46" customWidth="1"/>
    <col min="3" max="3" width="5.85546875" style="46" customWidth="1"/>
    <col min="4" max="4" width="6" style="46" customWidth="1"/>
    <col min="5" max="6" width="6.28515625" style="46" customWidth="1"/>
    <col min="7" max="7" width="6.140625" style="46" customWidth="1"/>
    <col min="8" max="8" width="5.85546875" style="46" customWidth="1"/>
    <col min="9" max="9" width="7.140625" style="15" customWidth="1"/>
    <col min="10" max="10" width="6.7109375" style="15" customWidth="1"/>
    <col min="11" max="12" width="7" style="15" customWidth="1"/>
    <col min="13" max="13" width="6.85546875" style="15" customWidth="1"/>
    <col min="14" max="14" width="7" style="15" customWidth="1"/>
    <col min="15" max="16384" width="1.7109375" style="15"/>
  </cols>
  <sheetData>
    <row r="1" spans="1:15" s="8" customFormat="1" ht="49.5" customHeight="1">
      <c r="A1" s="7"/>
      <c r="B1" s="7"/>
      <c r="C1" s="7"/>
      <c r="D1" s="7"/>
      <c r="E1" s="7"/>
      <c r="F1" s="7"/>
      <c r="G1" s="7"/>
      <c r="H1" s="7"/>
      <c r="L1" s="507" t="s">
        <v>1</v>
      </c>
      <c r="M1" s="507"/>
      <c r="N1" s="507"/>
    </row>
    <row r="2" spans="1:15" s="14" customFormat="1" ht="13.5" customHeight="1">
      <c r="A2" s="13"/>
      <c r="B2" s="13"/>
      <c r="C2" s="13"/>
      <c r="D2" s="13"/>
      <c r="E2" s="13"/>
      <c r="F2" s="13"/>
      <c r="G2" s="13"/>
      <c r="H2" s="13"/>
      <c r="K2" s="47"/>
      <c r="L2" s="9"/>
      <c r="M2" s="9"/>
      <c r="N2" s="9"/>
    </row>
    <row r="3" spans="1:15" s="14" customFormat="1" ht="13.5" customHeight="1">
      <c r="A3" s="125" t="s">
        <v>255</v>
      </c>
      <c r="B3" s="13"/>
      <c r="C3" s="13"/>
      <c r="D3" s="13"/>
      <c r="E3" s="13"/>
      <c r="F3" s="13"/>
      <c r="G3" s="13"/>
      <c r="H3" s="13"/>
    </row>
    <row r="4" spans="1:15" ht="27.75" customHeight="1" thickBot="1">
      <c r="A4" s="508" t="s">
        <v>90</v>
      </c>
      <c r="B4" s="509"/>
      <c r="C4" s="509"/>
      <c r="D4" s="509"/>
      <c r="E4" s="509"/>
      <c r="F4" s="509"/>
      <c r="G4" s="509"/>
      <c r="H4" s="509"/>
      <c r="I4" s="509"/>
      <c r="J4" s="509"/>
      <c r="K4" s="509"/>
      <c r="L4" s="509"/>
      <c r="M4" s="509"/>
      <c r="N4" s="509"/>
    </row>
    <row r="5" spans="1:15" ht="15" customHeight="1" thickTop="1">
      <c r="A5" s="501" t="s">
        <v>2</v>
      </c>
      <c r="B5" s="16"/>
      <c r="C5" s="503" t="s">
        <v>73</v>
      </c>
      <c r="D5" s="504"/>
      <c r="E5" s="505"/>
      <c r="F5" s="503" t="s">
        <v>74</v>
      </c>
      <c r="G5" s="504"/>
      <c r="H5" s="505"/>
      <c r="I5" s="503" t="s">
        <v>75</v>
      </c>
      <c r="J5" s="504"/>
      <c r="K5" s="505"/>
      <c r="L5" s="503" t="s">
        <v>76</v>
      </c>
      <c r="M5" s="504"/>
      <c r="N5" s="505"/>
    </row>
    <row r="6" spans="1:15" ht="13.5" customHeight="1">
      <c r="A6" s="502"/>
      <c r="B6" s="17"/>
      <c r="C6" s="18" t="s">
        <v>77</v>
      </c>
      <c r="D6" s="18" t="s">
        <v>78</v>
      </c>
      <c r="E6" s="18" t="s">
        <v>79</v>
      </c>
      <c r="F6" s="18" t="s">
        <v>77</v>
      </c>
      <c r="G6" s="19" t="s">
        <v>78</v>
      </c>
      <c r="H6" s="19" t="s">
        <v>79</v>
      </c>
      <c r="I6" s="22" t="s">
        <v>77</v>
      </c>
      <c r="J6" s="19" t="s">
        <v>78</v>
      </c>
      <c r="K6" s="18" t="s">
        <v>79</v>
      </c>
      <c r="L6" s="18" t="s">
        <v>77</v>
      </c>
      <c r="M6" s="18" t="s">
        <v>78</v>
      </c>
      <c r="N6" s="23" t="s">
        <v>79</v>
      </c>
    </row>
    <row r="7" spans="1:15" ht="6.75" customHeight="1">
      <c r="A7" s="24"/>
      <c r="B7" s="25"/>
      <c r="C7" s="26"/>
      <c r="D7" s="26"/>
      <c r="E7" s="26"/>
      <c r="F7" s="26"/>
      <c r="G7" s="27"/>
      <c r="H7" s="27"/>
      <c r="I7" s="28"/>
      <c r="J7" s="27"/>
      <c r="K7" s="27"/>
      <c r="L7" s="26"/>
      <c r="M7" s="26"/>
      <c r="N7" s="29"/>
    </row>
    <row r="8" spans="1:15" ht="11.45" customHeight="1">
      <c r="A8" s="30" t="s">
        <v>3</v>
      </c>
      <c r="B8" s="31"/>
      <c r="C8" s="32">
        <v>2418.4</v>
      </c>
      <c r="D8" s="32">
        <v>1379.4</v>
      </c>
      <c r="E8" s="32">
        <v>1038.9000000000001</v>
      </c>
      <c r="F8" s="32">
        <v>5480.7000000000007</v>
      </c>
      <c r="G8" s="32">
        <v>3044</v>
      </c>
      <c r="H8" s="33">
        <v>2436.6000000000004</v>
      </c>
      <c r="I8" s="32">
        <v>19310.2</v>
      </c>
      <c r="J8" s="32">
        <v>11479.1</v>
      </c>
      <c r="K8" s="33">
        <v>7831.0999999999995</v>
      </c>
      <c r="L8" s="32">
        <v>19421.2</v>
      </c>
      <c r="M8" s="32">
        <v>11552.5</v>
      </c>
      <c r="N8" s="34">
        <v>7868.7</v>
      </c>
      <c r="O8" s="48"/>
    </row>
    <row r="9" spans="1:15" ht="11.45" customHeight="1">
      <c r="A9" s="36" t="s">
        <v>4</v>
      </c>
      <c r="B9" s="31"/>
      <c r="C9" s="37">
        <v>2444</v>
      </c>
      <c r="D9" s="37">
        <v>1393.3000000000002</v>
      </c>
      <c r="E9" s="37">
        <v>1050.7</v>
      </c>
      <c r="F9" s="37">
        <v>5536.3</v>
      </c>
      <c r="G9" s="37">
        <v>3067.8</v>
      </c>
      <c r="H9" s="38">
        <v>2468.5</v>
      </c>
      <c r="I9" s="37">
        <v>19525</v>
      </c>
      <c r="J9" s="37">
        <v>11587.9</v>
      </c>
      <c r="K9" s="38">
        <v>7937.2</v>
      </c>
      <c r="L9" s="37">
        <v>19639.2</v>
      </c>
      <c r="M9" s="37">
        <v>11661.4</v>
      </c>
      <c r="N9" s="39">
        <v>7977.8</v>
      </c>
      <c r="O9" s="48"/>
    </row>
    <row r="10" spans="1:15" ht="11.45" customHeight="1">
      <c r="A10" s="30" t="s">
        <v>5</v>
      </c>
      <c r="B10" s="31"/>
      <c r="C10" s="32">
        <v>2536.3999999999996</v>
      </c>
      <c r="D10" s="32">
        <v>1442.2</v>
      </c>
      <c r="E10" s="32">
        <v>1094.2</v>
      </c>
      <c r="F10" s="32">
        <v>5680.7999999999993</v>
      </c>
      <c r="G10" s="32">
        <v>3147</v>
      </c>
      <c r="H10" s="33">
        <v>2533.8000000000002</v>
      </c>
      <c r="I10" s="32">
        <v>19784.599999999999</v>
      </c>
      <c r="J10" s="32">
        <v>11729.1</v>
      </c>
      <c r="K10" s="33">
        <v>8055.5</v>
      </c>
      <c r="L10" s="32">
        <v>19893.5</v>
      </c>
      <c r="M10" s="32">
        <v>11800.2</v>
      </c>
      <c r="N10" s="34">
        <v>8093.3</v>
      </c>
      <c r="O10" s="48"/>
    </row>
    <row r="11" spans="1:15" ht="11.45" customHeight="1">
      <c r="A11" s="36" t="s">
        <v>6</v>
      </c>
      <c r="B11" s="31"/>
      <c r="C11" s="37">
        <v>2428.4</v>
      </c>
      <c r="D11" s="37">
        <v>1386.2</v>
      </c>
      <c r="E11" s="37">
        <v>1042.3999999999999</v>
      </c>
      <c r="F11" s="37">
        <v>5589</v>
      </c>
      <c r="G11" s="37">
        <v>3096.6000000000004</v>
      </c>
      <c r="H11" s="38">
        <v>2492.6</v>
      </c>
      <c r="I11" s="37">
        <v>19908.599999999999</v>
      </c>
      <c r="J11" s="37">
        <v>11754.400000000001</v>
      </c>
      <c r="K11" s="38">
        <v>8154.0999999999995</v>
      </c>
      <c r="L11" s="37">
        <v>20017.099999999999</v>
      </c>
      <c r="M11" s="37">
        <v>11826.2</v>
      </c>
      <c r="N11" s="39">
        <v>8190.9</v>
      </c>
      <c r="O11" s="48"/>
    </row>
    <row r="12" spans="1:15" ht="11.45" customHeight="1">
      <c r="A12" s="30" t="s">
        <v>7</v>
      </c>
      <c r="B12" s="31"/>
      <c r="C12" s="32">
        <v>2392.3000000000002</v>
      </c>
      <c r="D12" s="32">
        <v>1364.5</v>
      </c>
      <c r="E12" s="32">
        <v>1027.8</v>
      </c>
      <c r="F12" s="32">
        <v>5545.5</v>
      </c>
      <c r="G12" s="32">
        <v>3072.3</v>
      </c>
      <c r="H12" s="33">
        <v>2473.1999999999998</v>
      </c>
      <c r="I12" s="32">
        <v>19969.599999999999</v>
      </c>
      <c r="J12" s="32">
        <v>11758.099999999999</v>
      </c>
      <c r="K12" s="33">
        <v>8211.5</v>
      </c>
      <c r="L12" s="32">
        <v>20080</v>
      </c>
      <c r="M12" s="32">
        <v>11830.3</v>
      </c>
      <c r="N12" s="34">
        <v>8249.7000000000007</v>
      </c>
      <c r="O12" s="48"/>
    </row>
    <row r="13" spans="1:15" ht="11.45" customHeight="1">
      <c r="A13" s="36" t="s">
        <v>8</v>
      </c>
      <c r="B13" s="31"/>
      <c r="C13" s="37">
        <v>2405.7999999999997</v>
      </c>
      <c r="D13" s="37">
        <v>1362.6</v>
      </c>
      <c r="E13" s="37">
        <v>1043.0999999999999</v>
      </c>
      <c r="F13" s="37">
        <v>5567.4</v>
      </c>
      <c r="G13" s="37">
        <v>3069.7</v>
      </c>
      <c r="H13" s="38">
        <v>2497.6</v>
      </c>
      <c r="I13" s="37">
        <v>20149.599999999999</v>
      </c>
      <c r="J13" s="37">
        <v>11841.1</v>
      </c>
      <c r="K13" s="38">
        <v>8308.4</v>
      </c>
      <c r="L13" s="37">
        <v>20266.5</v>
      </c>
      <c r="M13" s="37">
        <v>11917.6</v>
      </c>
      <c r="N13" s="39">
        <v>8348.9</v>
      </c>
      <c r="O13" s="48"/>
    </row>
    <row r="14" spans="1:15" ht="11.45" customHeight="1">
      <c r="A14" s="30" t="s">
        <v>9</v>
      </c>
      <c r="B14" s="31"/>
      <c r="C14" s="32">
        <v>2500.8999999999996</v>
      </c>
      <c r="D14" s="32">
        <v>1426.1</v>
      </c>
      <c r="E14" s="32">
        <v>1074.8</v>
      </c>
      <c r="F14" s="32">
        <v>5684.2999999999993</v>
      </c>
      <c r="G14" s="32">
        <v>3152.8</v>
      </c>
      <c r="H14" s="33">
        <v>2531.5</v>
      </c>
      <c r="I14" s="32">
        <v>20377.900000000001</v>
      </c>
      <c r="J14" s="32">
        <v>11987.5</v>
      </c>
      <c r="K14" s="33">
        <v>8390.2999999999993</v>
      </c>
      <c r="L14" s="32">
        <v>20488.900000000001</v>
      </c>
      <c r="M14" s="32">
        <v>12058.1</v>
      </c>
      <c r="N14" s="34">
        <v>8430.7999999999993</v>
      </c>
      <c r="O14" s="48"/>
    </row>
    <row r="15" spans="1:15" ht="11.45" customHeight="1">
      <c r="A15" s="36" t="s">
        <v>10</v>
      </c>
      <c r="B15" s="31"/>
      <c r="C15" s="37">
        <v>2387.3000000000002</v>
      </c>
      <c r="D15" s="37">
        <v>1363.5</v>
      </c>
      <c r="E15" s="37">
        <v>1023.6999999999999</v>
      </c>
      <c r="F15" s="37">
        <v>5589.7000000000007</v>
      </c>
      <c r="G15" s="37">
        <v>3093.6</v>
      </c>
      <c r="H15" s="38">
        <v>2495.9</v>
      </c>
      <c r="I15" s="37">
        <v>20558.400000000001</v>
      </c>
      <c r="J15" s="37">
        <v>12033.3</v>
      </c>
      <c r="K15" s="38">
        <v>8525</v>
      </c>
      <c r="L15" s="37">
        <v>20667.7</v>
      </c>
      <c r="M15" s="37">
        <v>12103</v>
      </c>
      <c r="N15" s="39">
        <v>8564.6</v>
      </c>
      <c r="O15" s="48"/>
    </row>
    <row r="16" spans="1:15" ht="11.45" customHeight="1">
      <c r="A16" s="30" t="s">
        <v>252</v>
      </c>
      <c r="B16" s="31"/>
      <c r="C16" s="32">
        <v>2469.1</v>
      </c>
      <c r="D16" s="32">
        <v>1408.9</v>
      </c>
      <c r="E16" s="32">
        <v>1060.4000000000001</v>
      </c>
      <c r="F16" s="32">
        <v>5683.2999999999993</v>
      </c>
      <c r="G16" s="32">
        <v>3151.8</v>
      </c>
      <c r="H16" s="33">
        <v>2531.6000000000004</v>
      </c>
      <c r="I16" s="32">
        <v>20716</v>
      </c>
      <c r="J16" s="32">
        <v>12128.6</v>
      </c>
      <c r="K16" s="33">
        <v>8587.5</v>
      </c>
      <c r="L16" s="32">
        <v>20857.400000000001</v>
      </c>
      <c r="M16" s="32">
        <v>12222.2</v>
      </c>
      <c r="N16" s="34">
        <v>8635.2000000000007</v>
      </c>
      <c r="O16" s="48"/>
    </row>
    <row r="17" spans="1:15" ht="11.45" customHeight="1">
      <c r="A17" s="36" t="s">
        <v>12</v>
      </c>
      <c r="B17" s="31"/>
      <c r="C17" s="37">
        <v>2527.4</v>
      </c>
      <c r="D17" s="37">
        <v>1411.1</v>
      </c>
      <c r="E17" s="37">
        <v>1116.2</v>
      </c>
      <c r="F17" s="37">
        <v>5714</v>
      </c>
      <c r="G17" s="37">
        <v>3137.8</v>
      </c>
      <c r="H17" s="38">
        <v>2576.1000000000004</v>
      </c>
      <c r="I17" s="37">
        <v>20992.600000000002</v>
      </c>
      <c r="J17" s="37">
        <v>12256.699999999999</v>
      </c>
      <c r="K17" s="38">
        <v>8735.9</v>
      </c>
      <c r="L17" s="37">
        <v>21129.7</v>
      </c>
      <c r="M17" s="37">
        <v>12348.9</v>
      </c>
      <c r="N17" s="39">
        <v>8780.7999999999993</v>
      </c>
      <c r="O17" s="48"/>
    </row>
    <row r="18" spans="1:15" ht="11.45" customHeight="1">
      <c r="A18" s="30" t="s">
        <v>13</v>
      </c>
      <c r="B18" s="31"/>
      <c r="C18" s="32">
        <v>2616.8000000000002</v>
      </c>
      <c r="D18" s="32">
        <v>1467.6</v>
      </c>
      <c r="E18" s="32">
        <v>1149.0999999999999</v>
      </c>
      <c r="F18" s="32">
        <v>5812.3</v>
      </c>
      <c r="G18" s="32">
        <v>3205.8</v>
      </c>
      <c r="H18" s="33">
        <v>2606.3999999999996</v>
      </c>
      <c r="I18" s="32">
        <v>21063.8</v>
      </c>
      <c r="J18" s="32">
        <v>12343</v>
      </c>
      <c r="K18" s="33">
        <v>8720.9</v>
      </c>
      <c r="L18" s="32">
        <v>21205.599999999999</v>
      </c>
      <c r="M18" s="32">
        <v>12436.5</v>
      </c>
      <c r="N18" s="34">
        <v>8769.1</v>
      </c>
      <c r="O18" s="48"/>
    </row>
    <row r="19" spans="1:15" ht="11.45" customHeight="1">
      <c r="A19" s="36" t="s">
        <v>14</v>
      </c>
      <c r="B19" s="31"/>
      <c r="C19" s="37">
        <v>2475</v>
      </c>
      <c r="D19" s="37">
        <v>1390.1</v>
      </c>
      <c r="E19" s="37">
        <v>1084.8</v>
      </c>
      <c r="F19" s="37">
        <v>5680.4</v>
      </c>
      <c r="G19" s="37">
        <v>3129.1</v>
      </c>
      <c r="H19" s="38">
        <v>2551.1999999999998</v>
      </c>
      <c r="I19" s="37">
        <v>21220.7</v>
      </c>
      <c r="J19" s="37">
        <v>12356.3</v>
      </c>
      <c r="K19" s="38">
        <v>8864.4000000000015</v>
      </c>
      <c r="L19" s="37">
        <v>21369.5</v>
      </c>
      <c r="M19" s="37">
        <v>12460.3</v>
      </c>
      <c r="N19" s="39">
        <v>8909.2000000000007</v>
      </c>
      <c r="O19" s="48"/>
    </row>
    <row r="20" spans="1:15" ht="11.45" customHeight="1">
      <c r="A20" s="30" t="s">
        <v>15</v>
      </c>
      <c r="B20" s="31"/>
      <c r="C20" s="32">
        <v>2438.5</v>
      </c>
      <c r="D20" s="32">
        <v>1351.3999999999999</v>
      </c>
      <c r="E20" s="32">
        <v>1087.0999999999999</v>
      </c>
      <c r="F20" s="32">
        <v>5638</v>
      </c>
      <c r="G20" s="32">
        <v>3081.8999999999996</v>
      </c>
      <c r="H20" s="33">
        <v>2556.1</v>
      </c>
      <c r="I20" s="32">
        <v>21377.7</v>
      </c>
      <c r="J20" s="32">
        <v>12396.8</v>
      </c>
      <c r="K20" s="33">
        <v>8980.9</v>
      </c>
      <c r="L20" s="32">
        <v>21521.3</v>
      </c>
      <c r="M20" s="32">
        <v>12493.8</v>
      </c>
      <c r="N20" s="34">
        <v>9027.4</v>
      </c>
      <c r="O20" s="48"/>
    </row>
    <row r="21" spans="1:15" ht="11.45" customHeight="1">
      <c r="A21" s="36" t="s">
        <v>16</v>
      </c>
      <c r="B21" s="31"/>
      <c r="C21" s="37">
        <v>2488.5</v>
      </c>
      <c r="D21" s="37">
        <v>1366.9</v>
      </c>
      <c r="E21" s="37">
        <v>1121.8</v>
      </c>
      <c r="F21" s="37">
        <v>5684</v>
      </c>
      <c r="G21" s="37">
        <v>3094.8</v>
      </c>
      <c r="H21" s="38">
        <v>2589.3999999999996</v>
      </c>
      <c r="I21" s="37">
        <v>21566.5</v>
      </c>
      <c r="J21" s="37">
        <v>12463.7</v>
      </c>
      <c r="K21" s="38">
        <v>9102.7999999999993</v>
      </c>
      <c r="L21" s="37">
        <v>21726</v>
      </c>
      <c r="M21" s="37">
        <v>12575.1</v>
      </c>
      <c r="N21" s="39">
        <v>9151</v>
      </c>
      <c r="O21" s="48"/>
    </row>
    <row r="22" spans="1:15" ht="11.45" customHeight="1">
      <c r="A22" s="30" t="s">
        <v>17</v>
      </c>
      <c r="B22" s="31"/>
      <c r="C22" s="32">
        <v>2573</v>
      </c>
      <c r="D22" s="32">
        <v>1440.3</v>
      </c>
      <c r="E22" s="32">
        <v>1132.7</v>
      </c>
      <c r="F22" s="32">
        <v>5777.2</v>
      </c>
      <c r="G22" s="32">
        <v>3177.8999999999996</v>
      </c>
      <c r="H22" s="33">
        <v>2599.1999999999998</v>
      </c>
      <c r="I22" s="32">
        <v>21704.799999999999</v>
      </c>
      <c r="J22" s="32">
        <v>12588.6</v>
      </c>
      <c r="K22" s="33">
        <v>9116.3000000000011</v>
      </c>
      <c r="L22" s="32">
        <v>21857.8</v>
      </c>
      <c r="M22" s="32">
        <v>12696.6</v>
      </c>
      <c r="N22" s="34">
        <v>9161.2000000000007</v>
      </c>
      <c r="O22" s="48"/>
    </row>
    <row r="23" spans="1:15" ht="11.45" customHeight="1">
      <c r="A23" s="36" t="s">
        <v>18</v>
      </c>
      <c r="B23" s="31"/>
      <c r="C23" s="37">
        <v>2446.4</v>
      </c>
      <c r="D23" s="37">
        <v>1357.8</v>
      </c>
      <c r="E23" s="37">
        <v>1088.5</v>
      </c>
      <c r="F23" s="37">
        <v>5651.5</v>
      </c>
      <c r="G23" s="37">
        <v>3089</v>
      </c>
      <c r="H23" s="38">
        <v>2562.3000000000002</v>
      </c>
      <c r="I23" s="37">
        <v>21873.599999999999</v>
      </c>
      <c r="J23" s="37">
        <v>12575.4</v>
      </c>
      <c r="K23" s="38">
        <v>9298.1</v>
      </c>
      <c r="L23" s="37">
        <v>22014.799999999999</v>
      </c>
      <c r="M23" s="37">
        <v>12670.8</v>
      </c>
      <c r="N23" s="39">
        <v>9344</v>
      </c>
      <c r="O23" s="48"/>
    </row>
    <row r="24" spans="1:15" ht="11.45" customHeight="1">
      <c r="A24" s="30" t="s">
        <v>19</v>
      </c>
      <c r="B24" s="31"/>
      <c r="C24" s="32">
        <v>2387.4</v>
      </c>
      <c r="D24" s="32">
        <v>1344.5</v>
      </c>
      <c r="E24" s="32">
        <v>1043</v>
      </c>
      <c r="F24" s="32">
        <v>5568.3</v>
      </c>
      <c r="G24" s="32">
        <v>3058.8</v>
      </c>
      <c r="H24" s="33">
        <v>2509.6</v>
      </c>
      <c r="I24" s="32">
        <v>21983.5</v>
      </c>
      <c r="J24" s="32">
        <v>12628.2</v>
      </c>
      <c r="K24" s="33">
        <v>9355.2000000000007</v>
      </c>
      <c r="L24" s="32">
        <v>22130.799999999999</v>
      </c>
      <c r="M24" s="32">
        <v>12731</v>
      </c>
      <c r="N24" s="34">
        <v>9399.7000000000007</v>
      </c>
      <c r="O24" s="45"/>
    </row>
    <row r="25" spans="1:15" ht="11.45" customHeight="1">
      <c r="A25" s="36" t="s">
        <v>20</v>
      </c>
      <c r="B25" s="31"/>
      <c r="C25" s="37">
        <v>2454.8000000000002</v>
      </c>
      <c r="D25" s="37">
        <v>1379.1</v>
      </c>
      <c r="E25" s="37">
        <v>1075.8</v>
      </c>
      <c r="F25" s="37">
        <v>5637.7000000000007</v>
      </c>
      <c r="G25" s="37">
        <v>3104.3999999999996</v>
      </c>
      <c r="H25" s="38">
        <v>2533.3999999999996</v>
      </c>
      <c r="I25" s="37">
        <v>22219</v>
      </c>
      <c r="J25" s="37">
        <v>12781.7</v>
      </c>
      <c r="K25" s="38">
        <v>9437.2999999999993</v>
      </c>
      <c r="L25" s="37">
        <v>22354.1</v>
      </c>
      <c r="M25" s="37">
        <v>12875.7</v>
      </c>
      <c r="N25" s="39">
        <v>9478.4</v>
      </c>
      <c r="O25" s="45"/>
    </row>
    <row r="26" spans="1:15" ht="11.45" customHeight="1">
      <c r="A26" s="30" t="s">
        <v>21</v>
      </c>
      <c r="B26" s="31"/>
      <c r="C26" s="32">
        <v>2584.1999999999998</v>
      </c>
      <c r="D26" s="32">
        <v>1428.1999999999998</v>
      </c>
      <c r="E26" s="32">
        <v>1156</v>
      </c>
      <c r="F26" s="32">
        <v>5766.5</v>
      </c>
      <c r="G26" s="32">
        <v>3155.7999999999997</v>
      </c>
      <c r="H26" s="33">
        <v>2610.6999999999998</v>
      </c>
      <c r="I26" s="32">
        <v>22410.899999999998</v>
      </c>
      <c r="J26" s="32">
        <v>12885.7</v>
      </c>
      <c r="K26" s="33">
        <v>9525.1</v>
      </c>
      <c r="L26" s="32">
        <v>22559.599999999999</v>
      </c>
      <c r="M26" s="32">
        <v>12987.5</v>
      </c>
      <c r="N26" s="34">
        <v>9572.1</v>
      </c>
      <c r="O26" s="45"/>
    </row>
    <row r="27" spans="1:15" ht="11.45" customHeight="1">
      <c r="A27" s="36" t="s">
        <v>22</v>
      </c>
      <c r="B27" s="31"/>
      <c r="C27" s="37">
        <v>2407.5</v>
      </c>
      <c r="D27" s="37">
        <v>1338.8</v>
      </c>
      <c r="E27" s="37">
        <v>1068.7</v>
      </c>
      <c r="F27" s="37">
        <v>5581.2</v>
      </c>
      <c r="G27" s="37">
        <v>3045.8</v>
      </c>
      <c r="H27" s="38">
        <v>2535.4</v>
      </c>
      <c r="I27" s="37">
        <v>22510.5</v>
      </c>
      <c r="J27" s="37">
        <v>12877.7</v>
      </c>
      <c r="K27" s="38">
        <v>9632.5999999999985</v>
      </c>
      <c r="L27" s="37">
        <v>22659.9</v>
      </c>
      <c r="M27" s="37">
        <v>12981</v>
      </c>
      <c r="N27" s="39">
        <v>9678.7999999999993</v>
      </c>
      <c r="O27" s="45"/>
    </row>
    <row r="28" spans="1:15" ht="11.45" customHeight="1">
      <c r="A28" s="30" t="s">
        <v>23</v>
      </c>
      <c r="B28" s="31"/>
      <c r="C28" s="32">
        <v>2371.6</v>
      </c>
      <c r="D28" s="32">
        <v>1327.4</v>
      </c>
      <c r="E28" s="32">
        <v>1044.0999999999999</v>
      </c>
      <c r="F28" s="32">
        <v>5530.7999999999993</v>
      </c>
      <c r="G28" s="32">
        <v>3018.6000000000004</v>
      </c>
      <c r="H28" s="33">
        <v>2512</v>
      </c>
      <c r="I28" s="32">
        <v>22661.100000000002</v>
      </c>
      <c r="J28" s="32">
        <v>12947</v>
      </c>
      <c r="K28" s="33">
        <v>9714</v>
      </c>
      <c r="L28" s="32">
        <v>22810.400000000001</v>
      </c>
      <c r="M28" s="32">
        <v>13044.4</v>
      </c>
      <c r="N28" s="34">
        <v>9766</v>
      </c>
      <c r="O28" s="45"/>
    </row>
    <row r="29" spans="1:15" ht="11.45" customHeight="1">
      <c r="A29" s="36" t="s">
        <v>24</v>
      </c>
      <c r="B29" s="31"/>
      <c r="C29" s="37">
        <v>2426</v>
      </c>
      <c r="D29" s="37">
        <v>1334.8</v>
      </c>
      <c r="E29" s="37">
        <v>1091.2</v>
      </c>
      <c r="F29" s="37">
        <v>5571.8</v>
      </c>
      <c r="G29" s="37">
        <v>3016.3</v>
      </c>
      <c r="H29" s="38">
        <v>2555.4</v>
      </c>
      <c r="I29" s="37">
        <v>22874.6</v>
      </c>
      <c r="J29" s="37">
        <v>13037.7</v>
      </c>
      <c r="K29" s="38">
        <v>9836.8000000000011</v>
      </c>
      <c r="L29" s="37">
        <v>23032.6</v>
      </c>
      <c r="M29" s="37">
        <v>13141</v>
      </c>
      <c r="N29" s="39">
        <v>9891.6</v>
      </c>
      <c r="O29" s="45"/>
    </row>
    <row r="30" spans="1:15" ht="11.45" customHeight="1">
      <c r="A30" s="30" t="s">
        <v>25</v>
      </c>
      <c r="B30" s="31"/>
      <c r="C30" s="32">
        <v>2553.5</v>
      </c>
      <c r="D30" s="32">
        <v>1410.1999999999998</v>
      </c>
      <c r="E30" s="32">
        <v>1143.3999999999999</v>
      </c>
      <c r="F30" s="32">
        <v>5672.7</v>
      </c>
      <c r="G30" s="32">
        <v>3070</v>
      </c>
      <c r="H30" s="33">
        <v>2602.8000000000002</v>
      </c>
      <c r="I30" s="32">
        <v>22996.199999999997</v>
      </c>
      <c r="J30" s="32">
        <v>13100.199999999999</v>
      </c>
      <c r="K30" s="33">
        <v>9896.1999999999989</v>
      </c>
      <c r="L30" s="32">
        <v>23157.1</v>
      </c>
      <c r="M30" s="32">
        <v>13199.4</v>
      </c>
      <c r="N30" s="34">
        <v>9957.7999999999993</v>
      </c>
      <c r="O30" s="45"/>
    </row>
    <row r="31" spans="1:15" ht="11.45" customHeight="1">
      <c r="A31" s="36" t="s">
        <v>26</v>
      </c>
      <c r="B31" s="31"/>
      <c r="C31" s="37">
        <v>2374</v>
      </c>
      <c r="D31" s="37">
        <v>1298.4000000000001</v>
      </c>
      <c r="E31" s="37">
        <v>1075.5999999999999</v>
      </c>
      <c r="F31" s="37">
        <v>5480</v>
      </c>
      <c r="G31" s="37">
        <v>2941.8</v>
      </c>
      <c r="H31" s="38">
        <v>2538.1999999999998</v>
      </c>
      <c r="I31" s="37">
        <v>23102.1</v>
      </c>
      <c r="J31" s="37">
        <v>13020.7</v>
      </c>
      <c r="K31" s="38">
        <v>10081.5</v>
      </c>
      <c r="L31" s="37">
        <v>23262.1</v>
      </c>
      <c r="M31" s="37">
        <v>13114.5</v>
      </c>
      <c r="N31" s="39">
        <v>10147.700000000001</v>
      </c>
      <c r="O31" s="45"/>
    </row>
    <row r="32" spans="1:15" ht="11.45" customHeight="1">
      <c r="A32" s="30" t="s">
        <v>27</v>
      </c>
      <c r="B32" s="31"/>
      <c r="C32" s="32">
        <v>2288.5</v>
      </c>
      <c r="D32" s="32">
        <v>1256.9000000000001</v>
      </c>
      <c r="E32" s="32">
        <v>1031.7</v>
      </c>
      <c r="F32" s="32">
        <v>5374.9</v>
      </c>
      <c r="G32" s="32">
        <v>2893.1000000000004</v>
      </c>
      <c r="H32" s="33">
        <v>2481.9</v>
      </c>
      <c r="I32" s="32">
        <v>23150</v>
      </c>
      <c r="J32" s="32">
        <v>13017.800000000001</v>
      </c>
      <c r="K32" s="33">
        <v>10132.1</v>
      </c>
      <c r="L32" s="32">
        <v>23302.6</v>
      </c>
      <c r="M32" s="32">
        <v>13107.2</v>
      </c>
      <c r="N32" s="34">
        <v>10195.5</v>
      </c>
      <c r="O32" s="45"/>
    </row>
    <row r="33" spans="1:15" ht="11.45" customHeight="1">
      <c r="A33" s="36" t="s">
        <v>28</v>
      </c>
      <c r="B33" s="31"/>
      <c r="C33" s="37">
        <v>2261.1999999999998</v>
      </c>
      <c r="D33" s="37">
        <v>1246</v>
      </c>
      <c r="E33" s="37">
        <v>1015.0999999999999</v>
      </c>
      <c r="F33" s="37">
        <v>5278.2</v>
      </c>
      <c r="G33" s="37">
        <v>2839.3</v>
      </c>
      <c r="H33" s="38">
        <v>2438.8000000000002</v>
      </c>
      <c r="I33" s="37">
        <v>23146.5</v>
      </c>
      <c r="J33" s="37">
        <v>12986</v>
      </c>
      <c r="K33" s="38">
        <v>10160.5</v>
      </c>
      <c r="L33" s="37">
        <v>23293.8</v>
      </c>
      <c r="M33" s="37">
        <v>13073.2</v>
      </c>
      <c r="N33" s="39">
        <v>10220.6</v>
      </c>
      <c r="O33" s="45"/>
    </row>
    <row r="34" spans="1:15" ht="11.45" customHeight="1">
      <c r="A34" s="30" t="s">
        <v>29</v>
      </c>
      <c r="B34" s="31"/>
      <c r="C34" s="32">
        <v>2311.9</v>
      </c>
      <c r="D34" s="32">
        <v>1253.3</v>
      </c>
      <c r="E34" s="32">
        <v>1058.6000000000001</v>
      </c>
      <c r="F34" s="32">
        <v>5280.4</v>
      </c>
      <c r="G34" s="32">
        <v>2822.5</v>
      </c>
      <c r="H34" s="33">
        <v>2457.9</v>
      </c>
      <c r="I34" s="32">
        <v>23070.899999999998</v>
      </c>
      <c r="J34" s="32">
        <v>12903.5</v>
      </c>
      <c r="K34" s="33">
        <v>10167.4</v>
      </c>
      <c r="L34" s="32">
        <v>23219.8</v>
      </c>
      <c r="M34" s="32">
        <v>12995.7</v>
      </c>
      <c r="N34" s="34">
        <v>10224.1</v>
      </c>
      <c r="O34" s="45"/>
    </row>
    <row r="35" spans="1:15" ht="11.45" customHeight="1">
      <c r="A35" s="41" t="s">
        <v>30</v>
      </c>
      <c r="B35" s="44"/>
      <c r="C35" s="37">
        <v>2113.1999999999998</v>
      </c>
      <c r="D35" s="37">
        <v>1155.8</v>
      </c>
      <c r="E35" s="37">
        <v>957.4</v>
      </c>
      <c r="F35" s="37">
        <v>5079.1000000000004</v>
      </c>
      <c r="G35" s="37">
        <v>2710</v>
      </c>
      <c r="H35" s="38">
        <v>2369.1</v>
      </c>
      <c r="I35" s="37">
        <v>23059.5</v>
      </c>
      <c r="J35" s="37">
        <v>12853.1</v>
      </c>
      <c r="K35" s="38">
        <v>10206.4</v>
      </c>
      <c r="L35" s="37">
        <v>23225.4</v>
      </c>
      <c r="M35" s="37">
        <v>12954.6</v>
      </c>
      <c r="N35" s="39">
        <v>10270.799999999999</v>
      </c>
      <c r="O35" s="45"/>
    </row>
    <row r="36" spans="1:15" ht="11.45" customHeight="1">
      <c r="A36" s="30" t="s">
        <v>81</v>
      </c>
      <c r="B36" s="31"/>
      <c r="C36" s="32">
        <v>2064.1999999999998</v>
      </c>
      <c r="D36" s="32">
        <v>1119.2</v>
      </c>
      <c r="E36" s="32">
        <v>945</v>
      </c>
      <c r="F36" s="32">
        <v>5001.5</v>
      </c>
      <c r="G36" s="32">
        <v>2649.3</v>
      </c>
      <c r="H36" s="33">
        <v>2352.1999999999998</v>
      </c>
      <c r="I36" s="32">
        <v>23120.9</v>
      </c>
      <c r="J36" s="32">
        <v>12842.199999999999</v>
      </c>
      <c r="K36" s="33">
        <v>10278.799999999999</v>
      </c>
      <c r="L36" s="32">
        <v>23270.5</v>
      </c>
      <c r="M36" s="32">
        <v>12928.8</v>
      </c>
      <c r="N36" s="34">
        <v>10341.799999999999</v>
      </c>
      <c r="O36" s="45"/>
    </row>
    <row r="37" spans="1:15" ht="11.45" customHeight="1">
      <c r="A37" s="36" t="s">
        <v>31</v>
      </c>
      <c r="B37" s="31"/>
      <c r="C37" s="37">
        <v>2094.1</v>
      </c>
      <c r="D37" s="37">
        <v>1143.5999999999999</v>
      </c>
      <c r="E37" s="37">
        <v>950.5</v>
      </c>
      <c r="F37" s="37">
        <v>4972.2</v>
      </c>
      <c r="G37" s="37">
        <v>2641.3</v>
      </c>
      <c r="H37" s="38">
        <v>2330.9</v>
      </c>
      <c r="I37" s="37">
        <v>23248.300000000003</v>
      </c>
      <c r="J37" s="37">
        <v>12925.4</v>
      </c>
      <c r="K37" s="38">
        <v>10322.9</v>
      </c>
      <c r="L37" s="37">
        <v>23406.400000000001</v>
      </c>
      <c r="M37" s="37">
        <v>13016</v>
      </c>
      <c r="N37" s="39">
        <v>10390.4</v>
      </c>
      <c r="O37" s="45"/>
    </row>
    <row r="38" spans="1:15" ht="11.45" customHeight="1">
      <c r="A38" s="30" t="s">
        <v>32</v>
      </c>
      <c r="B38" s="31"/>
      <c r="C38" s="32">
        <v>2134.2000000000003</v>
      </c>
      <c r="D38" s="32">
        <v>1141.3</v>
      </c>
      <c r="E38" s="32">
        <v>992.9</v>
      </c>
      <c r="F38" s="32">
        <v>4988.3</v>
      </c>
      <c r="G38" s="32">
        <v>2625.2</v>
      </c>
      <c r="H38" s="33">
        <v>2363.1</v>
      </c>
      <c r="I38" s="32">
        <v>23250.800000000003</v>
      </c>
      <c r="J38" s="32">
        <v>12908.5</v>
      </c>
      <c r="K38" s="33">
        <v>10342.200000000001</v>
      </c>
      <c r="L38" s="32">
        <v>23404.400000000001</v>
      </c>
      <c r="M38" s="32">
        <v>12999.3</v>
      </c>
      <c r="N38" s="34">
        <v>10405</v>
      </c>
      <c r="O38" s="45"/>
    </row>
    <row r="39" spans="1:15" ht="11.45" customHeight="1">
      <c r="A39" s="41" t="s">
        <v>33</v>
      </c>
      <c r="B39" s="44"/>
      <c r="C39" s="37">
        <v>1981.6</v>
      </c>
      <c r="D39" s="37">
        <v>1059.4000000000001</v>
      </c>
      <c r="E39" s="37">
        <v>922.1</v>
      </c>
      <c r="F39" s="37">
        <v>4790.2999999999993</v>
      </c>
      <c r="G39" s="37">
        <v>2515.1999999999998</v>
      </c>
      <c r="H39" s="38">
        <v>2275.1</v>
      </c>
      <c r="I39" s="37">
        <v>23219.8</v>
      </c>
      <c r="J39" s="37">
        <v>12805</v>
      </c>
      <c r="K39" s="38">
        <v>10414.799999999999</v>
      </c>
      <c r="L39" s="37">
        <v>23377.1</v>
      </c>
      <c r="M39" s="37">
        <v>12893.6</v>
      </c>
      <c r="N39" s="39">
        <v>10483.5</v>
      </c>
    </row>
    <row r="40" spans="1:15" ht="11.45" customHeight="1">
      <c r="A40" s="30" t="s">
        <v>82</v>
      </c>
      <c r="B40" s="31"/>
      <c r="C40" s="32">
        <v>1926.8000000000002</v>
      </c>
      <c r="D40" s="32">
        <v>1024.5999999999999</v>
      </c>
      <c r="E40" s="32">
        <v>902.2</v>
      </c>
      <c r="F40" s="32">
        <v>4670.7000000000007</v>
      </c>
      <c r="G40" s="32">
        <v>2447.3000000000002</v>
      </c>
      <c r="H40" s="33">
        <v>2223.3000000000002</v>
      </c>
      <c r="I40" s="32">
        <v>23194.5</v>
      </c>
      <c r="J40" s="32">
        <v>12759.5</v>
      </c>
      <c r="K40" s="33">
        <v>10435.1</v>
      </c>
      <c r="L40" s="32">
        <v>23347.3</v>
      </c>
      <c r="M40" s="32">
        <v>12841.7</v>
      </c>
      <c r="N40" s="34">
        <v>10505.7</v>
      </c>
    </row>
    <row r="41" spans="1:15" ht="11.45" customHeight="1">
      <c r="A41" s="36" t="s">
        <v>34</v>
      </c>
      <c r="B41" s="31"/>
      <c r="C41" s="37">
        <v>1945.5</v>
      </c>
      <c r="D41" s="37">
        <v>1025.3999999999999</v>
      </c>
      <c r="E41" s="37">
        <v>920</v>
      </c>
      <c r="F41" s="37">
        <v>4683.8</v>
      </c>
      <c r="G41" s="37">
        <v>2450.3999999999996</v>
      </c>
      <c r="H41" s="38">
        <v>2233.4</v>
      </c>
      <c r="I41" s="37">
        <v>23317.3</v>
      </c>
      <c r="J41" s="37">
        <v>12770.6</v>
      </c>
      <c r="K41" s="38">
        <v>10546.800000000001</v>
      </c>
      <c r="L41" s="37">
        <v>23466.2</v>
      </c>
      <c r="M41" s="37">
        <v>12853.6</v>
      </c>
      <c r="N41" s="39">
        <v>10612.6</v>
      </c>
    </row>
    <row r="42" spans="1:15" ht="11.45" customHeight="1">
      <c r="A42" s="30" t="s">
        <v>35</v>
      </c>
      <c r="B42" s="31"/>
      <c r="C42" s="32">
        <v>2027.7</v>
      </c>
      <c r="D42" s="32">
        <v>1071.0999999999999</v>
      </c>
      <c r="E42" s="32">
        <v>956.5</v>
      </c>
      <c r="F42" s="32">
        <v>4727.5</v>
      </c>
      <c r="G42" s="32">
        <v>2480</v>
      </c>
      <c r="H42" s="33">
        <v>2247.4</v>
      </c>
      <c r="I42" s="32">
        <v>23334.3</v>
      </c>
      <c r="J42" s="32">
        <v>12816.2</v>
      </c>
      <c r="K42" s="33">
        <v>10518</v>
      </c>
      <c r="L42" s="32">
        <v>23482.5</v>
      </c>
      <c r="M42" s="32">
        <v>12900.2</v>
      </c>
      <c r="N42" s="34">
        <v>10582.2</v>
      </c>
    </row>
    <row r="43" spans="1:15" ht="11.45" customHeight="1">
      <c r="A43" s="41" t="s">
        <v>36</v>
      </c>
      <c r="B43" s="44"/>
      <c r="C43" s="37">
        <v>1843.7</v>
      </c>
      <c r="D43" s="37">
        <v>977.2</v>
      </c>
      <c r="E43" s="37">
        <v>866.4</v>
      </c>
      <c r="F43" s="37">
        <v>4510.5</v>
      </c>
      <c r="G43" s="37">
        <v>2361.6999999999998</v>
      </c>
      <c r="H43" s="38">
        <v>2148.6999999999998</v>
      </c>
      <c r="I43" s="37">
        <v>23275.599999999999</v>
      </c>
      <c r="J43" s="37">
        <v>12744.2</v>
      </c>
      <c r="K43" s="38">
        <v>10531.4</v>
      </c>
      <c r="L43" s="37">
        <v>23440.3</v>
      </c>
      <c r="M43" s="37">
        <v>12838</v>
      </c>
      <c r="N43" s="39">
        <v>10602.3</v>
      </c>
    </row>
    <row r="44" spans="1:15" ht="11.45" customHeight="1">
      <c r="A44" s="30" t="s">
        <v>83</v>
      </c>
      <c r="B44" s="31"/>
      <c r="C44" s="32">
        <v>1799.5</v>
      </c>
      <c r="D44" s="32">
        <v>944.4</v>
      </c>
      <c r="E44" s="32">
        <v>855.1</v>
      </c>
      <c r="F44" s="32">
        <v>4427.2</v>
      </c>
      <c r="G44" s="32">
        <v>2309.9</v>
      </c>
      <c r="H44" s="33">
        <v>2117.3000000000002</v>
      </c>
      <c r="I44" s="32">
        <v>23278</v>
      </c>
      <c r="J44" s="32">
        <v>12653.9</v>
      </c>
      <c r="K44" s="33">
        <v>10624</v>
      </c>
      <c r="L44" s="32">
        <v>23433</v>
      </c>
      <c r="M44" s="32">
        <v>12740.6</v>
      </c>
      <c r="N44" s="34">
        <v>10692.4</v>
      </c>
    </row>
    <row r="45" spans="1:15" ht="11.45" customHeight="1">
      <c r="A45" s="36" t="s">
        <v>37</v>
      </c>
      <c r="B45" s="31"/>
      <c r="C45" s="37">
        <v>1824.8</v>
      </c>
      <c r="D45" s="37">
        <v>957.9</v>
      </c>
      <c r="E45" s="37">
        <v>866.8</v>
      </c>
      <c r="F45" s="37">
        <v>4431.7</v>
      </c>
      <c r="G45" s="37">
        <v>2307.9</v>
      </c>
      <c r="H45" s="38">
        <v>2123.6</v>
      </c>
      <c r="I45" s="37">
        <v>23325.9</v>
      </c>
      <c r="J45" s="37">
        <v>12695.300000000001</v>
      </c>
      <c r="K45" s="38">
        <v>10630.6</v>
      </c>
      <c r="L45" s="37">
        <v>23489.5</v>
      </c>
      <c r="M45" s="37">
        <v>12787.6</v>
      </c>
      <c r="N45" s="39">
        <v>10701.9</v>
      </c>
    </row>
    <row r="46" spans="1:15" ht="11.45" customHeight="1">
      <c r="A46" s="30" t="s">
        <v>38</v>
      </c>
      <c r="B46" s="31"/>
      <c r="C46" s="32">
        <v>1886.8</v>
      </c>
      <c r="D46" s="32">
        <v>1005.5</v>
      </c>
      <c r="E46" s="32">
        <v>881.4</v>
      </c>
      <c r="F46" s="32">
        <v>4456.6000000000004</v>
      </c>
      <c r="G46" s="32">
        <v>2333.5</v>
      </c>
      <c r="H46" s="33">
        <v>2123.1999999999998</v>
      </c>
      <c r="I46" s="32">
        <v>23324.100000000002</v>
      </c>
      <c r="J46" s="32">
        <v>12688.5</v>
      </c>
      <c r="K46" s="33">
        <v>10635.7</v>
      </c>
      <c r="L46" s="32">
        <v>23491.9</v>
      </c>
      <c r="M46" s="32">
        <v>12782.4</v>
      </c>
      <c r="N46" s="34">
        <v>10709.6</v>
      </c>
    </row>
    <row r="47" spans="1:15" ht="11.45" customHeight="1">
      <c r="A47" s="41" t="s">
        <v>39</v>
      </c>
      <c r="B47" s="44"/>
      <c r="C47" s="37">
        <v>1724.5</v>
      </c>
      <c r="D47" s="37">
        <v>913.69999999999993</v>
      </c>
      <c r="E47" s="37">
        <v>810.8</v>
      </c>
      <c r="F47" s="37">
        <v>4261.6000000000004</v>
      </c>
      <c r="G47" s="37">
        <v>2227.5</v>
      </c>
      <c r="H47" s="38">
        <v>2034.1</v>
      </c>
      <c r="I47" s="37">
        <v>23197.600000000002</v>
      </c>
      <c r="J47" s="37">
        <v>12554.5</v>
      </c>
      <c r="K47" s="38">
        <v>10643.1</v>
      </c>
      <c r="L47" s="37">
        <v>23360.400000000001</v>
      </c>
      <c r="M47" s="37">
        <v>12647.7</v>
      </c>
      <c r="N47" s="39">
        <v>10712.7</v>
      </c>
    </row>
    <row r="48" spans="1:15" ht="11.45" customHeight="1">
      <c r="A48" s="30" t="s">
        <v>40</v>
      </c>
      <c r="B48" s="31"/>
      <c r="C48" s="32">
        <v>1723</v>
      </c>
      <c r="D48" s="32">
        <v>918.8</v>
      </c>
      <c r="E48" s="32">
        <v>804.2</v>
      </c>
      <c r="F48" s="32">
        <v>4215.2</v>
      </c>
      <c r="G48" s="32">
        <v>2197.8000000000002</v>
      </c>
      <c r="H48" s="33">
        <v>2017.4</v>
      </c>
      <c r="I48" s="32">
        <v>23157.9</v>
      </c>
      <c r="J48" s="32">
        <v>12507.5</v>
      </c>
      <c r="K48" s="33">
        <v>10650.4</v>
      </c>
      <c r="L48" s="32">
        <v>23308.400000000001</v>
      </c>
      <c r="M48" s="32">
        <v>12596.6</v>
      </c>
      <c r="N48" s="34">
        <v>10711.8</v>
      </c>
    </row>
    <row r="49" spans="1:14" ht="11.45" customHeight="1">
      <c r="A49" s="36" t="s">
        <v>41</v>
      </c>
      <c r="B49" s="31"/>
      <c r="C49" s="37">
        <v>1706</v>
      </c>
      <c r="D49" s="37">
        <v>919.2</v>
      </c>
      <c r="E49" s="37">
        <v>786.80000000000007</v>
      </c>
      <c r="F49" s="37">
        <v>4148.6000000000004</v>
      </c>
      <c r="G49" s="37">
        <v>2183.1000000000004</v>
      </c>
      <c r="H49" s="38">
        <v>1965.4</v>
      </c>
      <c r="I49" s="37">
        <v>23058.800000000003</v>
      </c>
      <c r="J49" s="37">
        <v>12443.1</v>
      </c>
      <c r="K49" s="38">
        <v>10615.699999999999</v>
      </c>
      <c r="L49" s="37">
        <v>23207.9</v>
      </c>
      <c r="M49" s="37">
        <v>12527.6</v>
      </c>
      <c r="N49" s="39">
        <v>10680.3</v>
      </c>
    </row>
    <row r="50" spans="1:14" ht="11.45" customHeight="1">
      <c r="A50" s="30" t="s">
        <v>42</v>
      </c>
      <c r="B50" s="31"/>
      <c r="C50" s="32">
        <v>1776.1000000000001</v>
      </c>
      <c r="D50" s="32">
        <v>946.7</v>
      </c>
      <c r="E50" s="32">
        <v>829.5</v>
      </c>
      <c r="F50" s="32">
        <v>4212.7</v>
      </c>
      <c r="G50" s="32">
        <v>2197.1000000000004</v>
      </c>
      <c r="H50" s="33">
        <v>2015.6</v>
      </c>
      <c r="I50" s="32">
        <v>23029</v>
      </c>
      <c r="J50" s="32">
        <v>12462.300000000001</v>
      </c>
      <c r="K50" s="33">
        <v>10566.699999999999</v>
      </c>
      <c r="L50" s="32">
        <v>23173.4</v>
      </c>
      <c r="M50" s="32">
        <v>12545.6</v>
      </c>
      <c r="N50" s="34">
        <v>10627.8</v>
      </c>
    </row>
    <row r="51" spans="1:14" ht="11.45" customHeight="1">
      <c r="A51" s="41" t="s">
        <v>43</v>
      </c>
      <c r="B51" s="44"/>
      <c r="C51" s="37">
        <v>1652.6000000000001</v>
      </c>
      <c r="D51" s="37">
        <v>881.5</v>
      </c>
      <c r="E51" s="37">
        <v>771.1</v>
      </c>
      <c r="F51" s="37">
        <v>4039.7</v>
      </c>
      <c r="G51" s="37">
        <v>2100.1999999999998</v>
      </c>
      <c r="H51" s="38">
        <v>1939.5</v>
      </c>
      <c r="I51" s="37">
        <v>22927.800000000003</v>
      </c>
      <c r="J51" s="37">
        <v>12335.2</v>
      </c>
      <c r="K51" s="38">
        <v>10592.5</v>
      </c>
      <c r="L51" s="37">
        <v>23070.9</v>
      </c>
      <c r="M51" s="37">
        <v>12415.6</v>
      </c>
      <c r="N51" s="39">
        <v>10655.2</v>
      </c>
    </row>
    <row r="52" spans="1:14" ht="11.45" customHeight="1">
      <c r="A52" s="30" t="s">
        <v>44</v>
      </c>
      <c r="B52" s="31"/>
      <c r="C52" s="32">
        <v>1588.5</v>
      </c>
      <c r="D52" s="32">
        <v>848.5</v>
      </c>
      <c r="E52" s="32">
        <v>740.1</v>
      </c>
      <c r="F52" s="32">
        <v>3933</v>
      </c>
      <c r="G52" s="32">
        <v>2044.3</v>
      </c>
      <c r="H52" s="33">
        <v>1888.8000000000002</v>
      </c>
      <c r="I52" s="32">
        <v>22749</v>
      </c>
      <c r="J52" s="32">
        <v>12204.7</v>
      </c>
      <c r="K52" s="33">
        <v>10544.099999999999</v>
      </c>
      <c r="L52" s="32">
        <v>22883.9</v>
      </c>
      <c r="M52" s="32">
        <v>12282.1</v>
      </c>
      <c r="N52" s="34">
        <v>10601.8</v>
      </c>
    </row>
    <row r="53" spans="1:14" ht="11.45" customHeight="1">
      <c r="A53" s="36" t="s">
        <v>45</v>
      </c>
      <c r="B53" s="31"/>
      <c r="C53" s="37">
        <v>1582.4</v>
      </c>
      <c r="D53" s="37">
        <v>851.40000000000009</v>
      </c>
      <c r="E53" s="37">
        <v>730.9</v>
      </c>
      <c r="F53" s="37">
        <v>3915</v>
      </c>
      <c r="G53" s="37">
        <v>2046.1000000000001</v>
      </c>
      <c r="H53" s="38">
        <v>1868.9</v>
      </c>
      <c r="I53" s="37">
        <v>22839.100000000002</v>
      </c>
      <c r="J53" s="37">
        <v>12291.400000000001</v>
      </c>
      <c r="K53" s="38">
        <v>10547.6</v>
      </c>
      <c r="L53" s="37">
        <v>22975.9</v>
      </c>
      <c r="M53" s="37">
        <v>12373.2</v>
      </c>
      <c r="N53" s="39">
        <v>10602.7</v>
      </c>
    </row>
    <row r="54" spans="1:14" ht="11.45" customHeight="1">
      <c r="A54" s="30" t="s">
        <v>46</v>
      </c>
      <c r="B54" s="31"/>
      <c r="C54" s="32">
        <v>1656.1</v>
      </c>
      <c r="D54" s="32">
        <v>890.09999999999991</v>
      </c>
      <c r="E54" s="32">
        <v>765.9</v>
      </c>
      <c r="F54" s="32">
        <v>3970.7</v>
      </c>
      <c r="G54" s="32">
        <v>2080.6999999999998</v>
      </c>
      <c r="H54" s="33">
        <v>1889.9</v>
      </c>
      <c r="I54" s="32">
        <v>22782.600000000002</v>
      </c>
      <c r="J54" s="32">
        <v>12310.3</v>
      </c>
      <c r="K54" s="33">
        <v>10472.4</v>
      </c>
      <c r="L54" s="32">
        <v>22931.7</v>
      </c>
      <c r="M54" s="32">
        <v>12399.3</v>
      </c>
      <c r="N54" s="34">
        <v>10532.4</v>
      </c>
    </row>
    <row r="55" spans="1:14" ht="11.45" customHeight="1">
      <c r="A55" s="36" t="s">
        <v>47</v>
      </c>
      <c r="B55" s="44"/>
      <c r="C55" s="37">
        <v>1570.8</v>
      </c>
      <c r="D55" s="37">
        <v>828.7</v>
      </c>
      <c r="E55" s="37">
        <v>742</v>
      </c>
      <c r="F55" s="37">
        <v>3861.6000000000004</v>
      </c>
      <c r="G55" s="37">
        <v>2009.6000000000001</v>
      </c>
      <c r="H55" s="38">
        <v>1851.9</v>
      </c>
      <c r="I55" s="37">
        <v>22883.7</v>
      </c>
      <c r="J55" s="37">
        <v>12299.7</v>
      </c>
      <c r="K55" s="38">
        <v>10584.1</v>
      </c>
      <c r="L55" s="37">
        <v>23026.799999999999</v>
      </c>
      <c r="M55" s="37">
        <v>12382</v>
      </c>
      <c r="N55" s="39">
        <v>10644.9</v>
      </c>
    </row>
    <row r="56" spans="1:14" ht="11.45" customHeight="1">
      <c r="A56" s="30" t="s">
        <v>48</v>
      </c>
      <c r="B56" s="31"/>
      <c r="C56" s="32">
        <v>1522.7</v>
      </c>
      <c r="D56" s="32">
        <v>820.59999999999991</v>
      </c>
      <c r="E56" s="32">
        <v>702.1</v>
      </c>
      <c r="F56" s="32">
        <v>3769.7</v>
      </c>
      <c r="G56" s="32">
        <v>1977.3999999999999</v>
      </c>
      <c r="H56" s="33">
        <v>1792.3000000000002</v>
      </c>
      <c r="I56" s="32">
        <v>22755.200000000001</v>
      </c>
      <c r="J56" s="32">
        <v>12236.699999999999</v>
      </c>
      <c r="K56" s="33">
        <v>10518.5</v>
      </c>
      <c r="L56" s="32">
        <v>22899.4</v>
      </c>
      <c r="M56" s="32">
        <v>12322.4</v>
      </c>
      <c r="N56" s="34">
        <v>10577</v>
      </c>
    </row>
    <row r="57" spans="1:14" ht="11.45" customHeight="1">
      <c r="A57" s="36" t="s">
        <v>49</v>
      </c>
      <c r="B57" s="31"/>
      <c r="C57" s="37">
        <v>1558.8999999999999</v>
      </c>
      <c r="D57" s="37">
        <v>824.2</v>
      </c>
      <c r="E57" s="37">
        <v>734.6</v>
      </c>
      <c r="F57" s="37">
        <v>3770</v>
      </c>
      <c r="G57" s="37">
        <v>1954.9</v>
      </c>
      <c r="H57" s="38">
        <v>1815</v>
      </c>
      <c r="I57" s="37">
        <v>22866.400000000001</v>
      </c>
      <c r="J57" s="37">
        <v>12262.8</v>
      </c>
      <c r="K57" s="38">
        <v>10603.7</v>
      </c>
      <c r="L57" s="37">
        <v>23015.5</v>
      </c>
      <c r="M57" s="37">
        <v>12349.9</v>
      </c>
      <c r="N57" s="39">
        <v>10665.7</v>
      </c>
    </row>
    <row r="58" spans="1:14" ht="11.45" customHeight="1">
      <c r="A58" s="30" t="s">
        <v>50</v>
      </c>
      <c r="B58" s="31"/>
      <c r="C58" s="32">
        <v>1645.9</v>
      </c>
      <c r="D58" s="32">
        <v>875.6</v>
      </c>
      <c r="E58" s="32">
        <v>770.2</v>
      </c>
      <c r="F58" s="32">
        <v>3841.6</v>
      </c>
      <c r="G58" s="32">
        <v>2008.3000000000002</v>
      </c>
      <c r="H58" s="33">
        <v>1833.2</v>
      </c>
      <c r="I58" s="32">
        <v>22742.3</v>
      </c>
      <c r="J58" s="32">
        <v>12271.099999999999</v>
      </c>
      <c r="K58" s="33">
        <v>10471.300000000001</v>
      </c>
      <c r="L58" s="32">
        <v>22899.5</v>
      </c>
      <c r="M58" s="32">
        <v>12355.3</v>
      </c>
      <c r="N58" s="34">
        <v>10544.2</v>
      </c>
    </row>
    <row r="59" spans="1:14" ht="11.45" customHeight="1">
      <c r="A59" s="36" t="s">
        <v>51</v>
      </c>
      <c r="B59" s="44"/>
      <c r="C59" s="37">
        <v>1486.8</v>
      </c>
      <c r="D59" s="37">
        <v>802.7</v>
      </c>
      <c r="E59" s="37">
        <v>684.1</v>
      </c>
      <c r="F59" s="37">
        <v>3660.3</v>
      </c>
      <c r="G59" s="37">
        <v>1914.1000000000001</v>
      </c>
      <c r="H59" s="38">
        <v>1746.1999999999998</v>
      </c>
      <c r="I59" s="37">
        <v>22704.600000000002</v>
      </c>
      <c r="J59" s="37">
        <v>12156.1</v>
      </c>
      <c r="K59" s="38">
        <v>10548.4</v>
      </c>
      <c r="L59" s="37">
        <v>22873.7</v>
      </c>
      <c r="M59" s="37">
        <v>12250.9</v>
      </c>
      <c r="N59" s="39">
        <v>10622.8</v>
      </c>
    </row>
    <row r="60" spans="1:14" ht="11.45" customHeight="1">
      <c r="A60" s="30" t="s">
        <v>52</v>
      </c>
      <c r="B60" s="31"/>
      <c r="C60" s="32">
        <v>1441.2</v>
      </c>
      <c r="D60" s="32">
        <v>781.2</v>
      </c>
      <c r="E60" s="32">
        <v>659.9</v>
      </c>
      <c r="F60" s="32">
        <v>3586.5</v>
      </c>
      <c r="G60" s="32">
        <v>1879</v>
      </c>
      <c r="H60" s="33">
        <v>1707.4</v>
      </c>
      <c r="I60" s="32">
        <v>22663.200000000001</v>
      </c>
      <c r="J60" s="32">
        <v>12138.9</v>
      </c>
      <c r="K60" s="33">
        <v>10524.300000000001</v>
      </c>
      <c r="L60" s="32">
        <v>22821</v>
      </c>
      <c r="M60" s="32">
        <v>12225.3</v>
      </c>
      <c r="N60" s="34">
        <v>10595.7</v>
      </c>
    </row>
    <row r="61" spans="1:14" ht="11.45" customHeight="1">
      <c r="A61" s="36" t="s">
        <v>53</v>
      </c>
      <c r="B61" s="31"/>
      <c r="C61" s="37">
        <v>1490.3999999999999</v>
      </c>
      <c r="D61" s="37">
        <v>806.1</v>
      </c>
      <c r="E61" s="37">
        <v>684.30000000000007</v>
      </c>
      <c r="F61" s="37">
        <v>3632.2</v>
      </c>
      <c r="G61" s="37">
        <v>1901.1999999999998</v>
      </c>
      <c r="H61" s="38">
        <v>1731</v>
      </c>
      <c r="I61" s="37">
        <v>22707.100000000002</v>
      </c>
      <c r="J61" s="37">
        <v>12128.1</v>
      </c>
      <c r="K61" s="38">
        <v>10578.9</v>
      </c>
      <c r="L61" s="37">
        <v>22875.7</v>
      </c>
      <c r="M61" s="37">
        <v>12220.7</v>
      </c>
      <c r="N61" s="39">
        <v>10654.9</v>
      </c>
    </row>
    <row r="62" spans="1:14" ht="11.45" customHeight="1">
      <c r="A62" s="30" t="s">
        <v>54</v>
      </c>
      <c r="B62" s="31"/>
      <c r="C62" s="32">
        <v>1543.6</v>
      </c>
      <c r="D62" s="32">
        <v>820.1</v>
      </c>
      <c r="E62" s="32">
        <v>723.5</v>
      </c>
      <c r="F62" s="32">
        <v>3695.2</v>
      </c>
      <c r="G62" s="32">
        <v>1925.8000000000002</v>
      </c>
      <c r="H62" s="33">
        <v>1769.4</v>
      </c>
      <c r="I62" s="32">
        <v>22680.6</v>
      </c>
      <c r="J62" s="32">
        <v>12146.7</v>
      </c>
      <c r="K62" s="33">
        <v>10533.900000000001</v>
      </c>
      <c r="L62" s="32">
        <v>22848.3</v>
      </c>
      <c r="M62" s="32">
        <v>12242.1</v>
      </c>
      <c r="N62" s="34">
        <v>10606.2</v>
      </c>
    </row>
    <row r="63" spans="1:14" ht="11.45" customHeight="1">
      <c r="A63" s="36" t="s">
        <v>55</v>
      </c>
      <c r="B63" s="44"/>
      <c r="C63" s="37">
        <v>1430.5</v>
      </c>
      <c r="D63" s="37">
        <v>773.5</v>
      </c>
      <c r="E63" s="37">
        <v>657</v>
      </c>
      <c r="F63" s="37">
        <v>3553.7</v>
      </c>
      <c r="G63" s="37">
        <v>1859.5</v>
      </c>
      <c r="H63" s="38">
        <v>1694.2</v>
      </c>
      <c r="I63" s="37">
        <v>22575.100000000002</v>
      </c>
      <c r="J63" s="37">
        <v>12066.4</v>
      </c>
      <c r="K63" s="38">
        <v>10508.5</v>
      </c>
      <c r="L63" s="37">
        <v>22745.9</v>
      </c>
      <c r="M63" s="37">
        <v>12166.9</v>
      </c>
      <c r="N63" s="39">
        <v>10578.9</v>
      </c>
    </row>
    <row r="64" spans="1:14" ht="11.45" customHeight="1">
      <c r="A64" s="30" t="s">
        <v>56</v>
      </c>
      <c r="B64" s="31"/>
      <c r="C64" s="32">
        <v>1420.6000000000001</v>
      </c>
      <c r="D64" s="32">
        <v>770.7</v>
      </c>
      <c r="E64" s="32">
        <v>650</v>
      </c>
      <c r="F64" s="32">
        <v>3523.1000000000004</v>
      </c>
      <c r="G64" s="32">
        <v>1845.7</v>
      </c>
      <c r="H64" s="33">
        <v>1677.5</v>
      </c>
      <c r="I64" s="32">
        <v>22518</v>
      </c>
      <c r="J64" s="32">
        <v>12034.5</v>
      </c>
      <c r="K64" s="33">
        <v>10483.6</v>
      </c>
      <c r="L64" s="32">
        <v>22693.3</v>
      </c>
      <c r="M64" s="32">
        <v>12139.1</v>
      </c>
      <c r="N64" s="34">
        <v>10554.2</v>
      </c>
    </row>
    <row r="65" spans="1:14" ht="11.45" customHeight="1">
      <c r="A65" s="36" t="s">
        <v>57</v>
      </c>
      <c r="B65" s="31"/>
      <c r="C65" s="37">
        <v>1476.8</v>
      </c>
      <c r="D65" s="37">
        <v>793.40000000000009</v>
      </c>
      <c r="E65" s="37">
        <v>683.4</v>
      </c>
      <c r="F65" s="37">
        <v>3598.3999999999996</v>
      </c>
      <c r="G65" s="37">
        <v>1875</v>
      </c>
      <c r="H65" s="38">
        <v>1723.5</v>
      </c>
      <c r="I65" s="37">
        <v>22544.6</v>
      </c>
      <c r="J65" s="37">
        <v>12051</v>
      </c>
      <c r="K65" s="38">
        <v>10493.5</v>
      </c>
      <c r="L65" s="37">
        <v>22727.599999999999</v>
      </c>
      <c r="M65" s="37">
        <v>12158.3</v>
      </c>
      <c r="N65" s="39">
        <v>10569.4</v>
      </c>
    </row>
    <row r="66" spans="1:14" ht="11.45" customHeight="1">
      <c r="A66" s="30" t="s">
        <v>58</v>
      </c>
      <c r="B66" s="31"/>
      <c r="C66" s="32">
        <v>1610</v>
      </c>
      <c r="D66" s="32">
        <v>876.3</v>
      </c>
      <c r="E66" s="32">
        <v>733.7</v>
      </c>
      <c r="F66" s="32">
        <v>3727.8</v>
      </c>
      <c r="G66" s="32">
        <v>1959.7</v>
      </c>
      <c r="H66" s="33">
        <v>1768.2</v>
      </c>
      <c r="I66" s="32">
        <v>22590.800000000003</v>
      </c>
      <c r="J66" s="32">
        <v>12118.2</v>
      </c>
      <c r="K66" s="33">
        <v>10472.699999999999</v>
      </c>
      <c r="L66" s="32">
        <v>22780.9</v>
      </c>
      <c r="M66" s="32">
        <v>12231.2</v>
      </c>
      <c r="N66" s="34">
        <v>10549.8</v>
      </c>
    </row>
    <row r="67" spans="1:14" ht="11.45" customHeight="1">
      <c r="A67" s="36" t="s">
        <v>59</v>
      </c>
      <c r="B67" s="44"/>
      <c r="C67" s="37">
        <v>1489.8000000000002</v>
      </c>
      <c r="D67" s="37">
        <v>790</v>
      </c>
      <c r="E67" s="37">
        <v>699.9</v>
      </c>
      <c r="F67" s="37">
        <v>3591.5</v>
      </c>
      <c r="G67" s="37">
        <v>1868.9</v>
      </c>
      <c r="H67" s="38">
        <v>1722.6999999999998</v>
      </c>
      <c r="I67" s="37">
        <v>22578.6</v>
      </c>
      <c r="J67" s="37">
        <v>12050.199999999999</v>
      </c>
      <c r="K67" s="38">
        <v>10528.300000000001</v>
      </c>
      <c r="L67" s="37">
        <v>22765</v>
      </c>
      <c r="M67" s="37">
        <v>12159.8</v>
      </c>
      <c r="N67" s="39">
        <v>10605.2</v>
      </c>
    </row>
    <row r="68" spans="1:14" ht="11.45" customHeight="1">
      <c r="A68" s="30" t="s">
        <v>60</v>
      </c>
      <c r="B68" s="31"/>
      <c r="C68" s="32">
        <v>1417.8500800000018</v>
      </c>
      <c r="D68" s="32">
        <v>774.03159000000187</v>
      </c>
      <c r="E68" s="32">
        <v>643.81849</v>
      </c>
      <c r="F68" s="32">
        <v>3519.605129999999</v>
      </c>
      <c r="G68" s="32">
        <v>1848.6381500000025</v>
      </c>
      <c r="H68" s="33">
        <v>1670.9669800000011</v>
      </c>
      <c r="I68" s="32">
        <v>22480.801109999869</v>
      </c>
      <c r="J68" s="32">
        <v>12008.594410000142</v>
      </c>
      <c r="K68" s="33">
        <v>10472.20670000001</v>
      </c>
      <c r="L68" s="32">
        <v>22670.28408999983</v>
      </c>
      <c r="M68" s="32">
        <v>12124.751490000139</v>
      </c>
      <c r="N68" s="34">
        <v>10545.532600000017</v>
      </c>
    </row>
    <row r="69" spans="1:14" ht="11.45" customHeight="1">
      <c r="A69" s="36" t="s">
        <v>61</v>
      </c>
      <c r="B69" s="31"/>
      <c r="C69" s="37">
        <v>1506.9879499999988</v>
      </c>
      <c r="D69" s="37">
        <v>819.93388000000061</v>
      </c>
      <c r="E69" s="37">
        <v>687.05406999999889</v>
      </c>
      <c r="F69" s="37">
        <v>3612.5400200000017</v>
      </c>
      <c r="G69" s="37">
        <v>1894.0425100000034</v>
      </c>
      <c r="H69" s="38">
        <v>1718.497509999997</v>
      </c>
      <c r="I69" s="37">
        <v>22637.400789999945</v>
      </c>
      <c r="J69" s="37">
        <v>12086.160959999877</v>
      </c>
      <c r="K69" s="38">
        <v>10551.239829999946</v>
      </c>
      <c r="L69" s="37">
        <v>22834.166999999943</v>
      </c>
      <c r="M69" s="37">
        <v>12202.240599999879</v>
      </c>
      <c r="N69" s="39">
        <v>10631.926399999958</v>
      </c>
    </row>
    <row r="70" spans="1:14" ht="11.45" customHeight="1">
      <c r="A70" s="30" t="s">
        <v>62</v>
      </c>
      <c r="B70" s="31"/>
      <c r="C70" s="32">
        <v>1602.2068199999999</v>
      </c>
      <c r="D70" s="32">
        <v>875.69146000000012</v>
      </c>
      <c r="E70" s="32">
        <v>726.51536000000067</v>
      </c>
      <c r="F70" s="32">
        <v>3702.8731399999924</v>
      </c>
      <c r="G70" s="32">
        <v>1966.1202000000008</v>
      </c>
      <c r="H70" s="33">
        <v>1736.7529399999994</v>
      </c>
      <c r="I70" s="32">
        <v>22647.477359999833</v>
      </c>
      <c r="J70" s="32">
        <v>12151.165609999782</v>
      </c>
      <c r="K70" s="33">
        <v>10496.31174999995</v>
      </c>
      <c r="L70" s="32">
        <v>22853.95531999991</v>
      </c>
      <c r="M70" s="32">
        <v>12271.973159999769</v>
      </c>
      <c r="N70" s="34">
        <v>10581.982159999945</v>
      </c>
    </row>
    <row r="71" spans="1:14" ht="11.45" customHeight="1">
      <c r="A71" s="36" t="s">
        <v>63</v>
      </c>
      <c r="B71" s="44"/>
      <c r="C71" s="37">
        <v>1499.7395100000044</v>
      </c>
      <c r="D71" s="37">
        <v>807.68614000000139</v>
      </c>
      <c r="E71" s="37">
        <v>692.05337000000077</v>
      </c>
      <c r="F71" s="37">
        <v>3594.5797300000086</v>
      </c>
      <c r="G71" s="37">
        <v>1905.5953200000006</v>
      </c>
      <c r="H71" s="38">
        <v>1688.9844100000037</v>
      </c>
      <c r="I71" s="37">
        <v>22660.408790000096</v>
      </c>
      <c r="J71" s="37">
        <v>12109.125860000026</v>
      </c>
      <c r="K71" s="38">
        <v>10551.282930000061</v>
      </c>
      <c r="L71" s="37">
        <v>22868.845490000171</v>
      </c>
      <c r="M71" s="37">
        <v>12227.222880000041</v>
      </c>
      <c r="N71" s="39">
        <v>10641.622610000049</v>
      </c>
    </row>
    <row r="72" spans="1:14" ht="11.45" customHeight="1">
      <c r="A72" s="30" t="s">
        <v>64</v>
      </c>
      <c r="B72" s="31"/>
      <c r="C72" s="32">
        <v>1455.1255599999993</v>
      </c>
      <c r="D72" s="32">
        <v>780.86531999999977</v>
      </c>
      <c r="E72" s="32">
        <v>674.2602400000012</v>
      </c>
      <c r="F72" s="32">
        <v>3537.0658999999978</v>
      </c>
      <c r="G72" s="32">
        <v>1874.5748700000017</v>
      </c>
      <c r="H72" s="33">
        <v>1662.4910299999997</v>
      </c>
      <c r="I72" s="32">
        <v>22619.35980999994</v>
      </c>
      <c r="J72" s="32">
        <v>12053.168650000072</v>
      </c>
      <c r="K72" s="33">
        <v>10566.191159999853</v>
      </c>
      <c r="L72" s="32">
        <v>22825.35450999995</v>
      </c>
      <c r="M72" s="32">
        <v>12169.578320000048</v>
      </c>
      <c r="N72" s="34">
        <v>10655.776189999871</v>
      </c>
    </row>
    <row r="73" spans="1:14" ht="11.45" customHeight="1">
      <c r="A73" s="36" t="s">
        <v>65</v>
      </c>
      <c r="B73" s="44"/>
      <c r="C73" s="37">
        <v>1528.4900800000032</v>
      </c>
      <c r="D73" s="37">
        <v>836.20070000000032</v>
      </c>
      <c r="E73" s="37">
        <v>692.28937999999971</v>
      </c>
      <c r="F73" s="37">
        <v>3618.0453000000016</v>
      </c>
      <c r="G73" s="37">
        <v>1921.9280900000028</v>
      </c>
      <c r="H73" s="38">
        <v>1696.1172099999994</v>
      </c>
      <c r="I73" s="37">
        <v>22807.489210000491</v>
      </c>
      <c r="J73" s="37">
        <v>12154.79331000015</v>
      </c>
      <c r="K73" s="38">
        <v>10652.695900000084</v>
      </c>
      <c r="L73" s="37">
        <v>23035.537320000483</v>
      </c>
      <c r="M73" s="37">
        <v>12284.33778000014</v>
      </c>
      <c r="N73" s="39">
        <v>10751.199540000063</v>
      </c>
    </row>
    <row r="74" spans="1:14" ht="11.45" customHeight="1">
      <c r="A74" s="30" t="s">
        <v>66</v>
      </c>
      <c r="B74" s="31"/>
      <c r="C74" s="32">
        <v>1657.6118899999992</v>
      </c>
      <c r="D74" s="32">
        <v>910.78351999999893</v>
      </c>
      <c r="E74" s="32">
        <v>746.82837000000109</v>
      </c>
      <c r="F74" s="32">
        <v>3765.6185799999957</v>
      </c>
      <c r="G74" s="32">
        <v>2001.3549400000011</v>
      </c>
      <c r="H74" s="33">
        <v>1764.2636400000004</v>
      </c>
      <c r="I74" s="32">
        <v>22857.208960000033</v>
      </c>
      <c r="J74" s="32">
        <v>12190.895539999901</v>
      </c>
      <c r="K74" s="33">
        <v>10666.31342000006</v>
      </c>
      <c r="L74" s="32">
        <v>23088.704140000031</v>
      </c>
      <c r="M74" s="32">
        <v>12325.014929999912</v>
      </c>
      <c r="N74" s="34">
        <v>10763.689210000059</v>
      </c>
    </row>
    <row r="75" spans="1:14" ht="11.45" customHeight="1">
      <c r="A75" s="36" t="s">
        <v>67</v>
      </c>
      <c r="B75" s="44"/>
      <c r="C75" s="37">
        <v>1516.5685200000012</v>
      </c>
      <c r="D75" s="37">
        <v>838.50948999999969</v>
      </c>
      <c r="E75" s="37">
        <v>678.05902999999932</v>
      </c>
      <c r="F75" s="37">
        <v>3638.7096900000079</v>
      </c>
      <c r="G75" s="37">
        <v>1941.504109999996</v>
      </c>
      <c r="H75" s="38">
        <v>1697.2055800000012</v>
      </c>
      <c r="I75" s="37">
        <v>22929.787750000065</v>
      </c>
      <c r="J75" s="37">
        <v>12179.174340000052</v>
      </c>
      <c r="K75" s="38">
        <v>10750.613409999965</v>
      </c>
      <c r="L75" s="37">
        <v>23158.812160000154</v>
      </c>
      <c r="M75" s="37">
        <v>12314.706230000071</v>
      </c>
      <c r="N75" s="39">
        <v>10844.105929999929</v>
      </c>
    </row>
    <row r="76" spans="1:14" ht="11.45" customHeight="1">
      <c r="A76" s="30" t="s">
        <v>68</v>
      </c>
      <c r="B76" s="31"/>
      <c r="C76" s="32">
        <v>1473.6268499999983</v>
      </c>
      <c r="D76" s="32">
        <v>820.42018999999959</v>
      </c>
      <c r="E76" s="32">
        <v>653.20666000000074</v>
      </c>
      <c r="F76" s="32">
        <v>3568.6333800000034</v>
      </c>
      <c r="G76" s="32">
        <v>1903.8744599999993</v>
      </c>
      <c r="H76" s="33">
        <v>1664.7589200000002</v>
      </c>
      <c r="I76" s="32">
        <v>22749.649050000193</v>
      </c>
      <c r="J76" s="32">
        <v>12084.644220000038</v>
      </c>
      <c r="K76" s="33">
        <v>10665.004829999896</v>
      </c>
      <c r="L76" s="32">
        <v>22994.225770000161</v>
      </c>
      <c r="M76" s="32">
        <v>12225.414760000029</v>
      </c>
      <c r="N76" s="34">
        <v>10768.811009999918</v>
      </c>
    </row>
    <row r="77" spans="1:14" ht="11.45" customHeight="1">
      <c r="A77" s="36" t="s">
        <v>69</v>
      </c>
      <c r="B77" s="44"/>
      <c r="C77" s="37">
        <v>1288.1155900000019</v>
      </c>
      <c r="D77" s="37">
        <v>722.43321000000014</v>
      </c>
      <c r="E77" s="37">
        <v>565.68237999999997</v>
      </c>
      <c r="F77" s="37">
        <v>3257.1523900000002</v>
      </c>
      <c r="G77" s="37">
        <v>1737.9658200000003</v>
      </c>
      <c r="H77" s="38">
        <v>1519.1865699999998</v>
      </c>
      <c r="I77" s="37">
        <v>21731.526120000493</v>
      </c>
      <c r="J77" s="37">
        <v>11661.723389999901</v>
      </c>
      <c r="K77" s="38">
        <v>10069.802729999952</v>
      </c>
      <c r="L77" s="37">
        <v>21975.1777200004</v>
      </c>
      <c r="M77" s="37">
        <v>11800.49970999984</v>
      </c>
      <c r="N77" s="39">
        <v>10174.67800999998</v>
      </c>
    </row>
    <row r="78" spans="1:14" ht="11.45" customHeight="1">
      <c r="A78" s="30" t="s">
        <v>70</v>
      </c>
      <c r="B78" s="31"/>
      <c r="C78" s="32">
        <v>1538.6685100000018</v>
      </c>
      <c r="D78" s="32">
        <v>845.65703000000246</v>
      </c>
      <c r="E78" s="32">
        <v>693.01147999999898</v>
      </c>
      <c r="F78" s="32">
        <v>3617.0339299999982</v>
      </c>
      <c r="G78" s="32">
        <v>1895.8307500000028</v>
      </c>
      <c r="H78" s="33">
        <v>1721.20318</v>
      </c>
      <c r="I78" s="32">
        <v>22634.407280000334</v>
      </c>
      <c r="J78" s="32">
        <v>12059.071129999871</v>
      </c>
      <c r="K78" s="33">
        <v>10575.336149999899</v>
      </c>
      <c r="L78" s="32">
        <v>22899.79647000047</v>
      </c>
      <c r="M78" s="32">
        <v>12211.601149999873</v>
      </c>
      <c r="N78" s="34">
        <v>10688.19531999989</v>
      </c>
    </row>
    <row r="79" spans="1:14" ht="11.45" customHeight="1">
      <c r="A79" s="10" t="s">
        <v>71</v>
      </c>
      <c r="B79" s="44"/>
      <c r="C79" s="37">
        <v>1426.0955400000012</v>
      </c>
      <c r="D79" s="37">
        <v>779.46709000000055</v>
      </c>
      <c r="E79" s="37">
        <v>646.62844999999982</v>
      </c>
      <c r="F79" s="37">
        <v>3557.1324200000008</v>
      </c>
      <c r="G79" s="37">
        <v>1869.8667200000025</v>
      </c>
      <c r="H79" s="38">
        <v>1687.2656999999999</v>
      </c>
      <c r="I79" s="37">
        <v>22783.134160000103</v>
      </c>
      <c r="J79" s="37">
        <v>12039.989819999893</v>
      </c>
      <c r="K79" s="38">
        <v>10743.144339999993</v>
      </c>
      <c r="L79" s="37">
        <v>23064.069849999967</v>
      </c>
      <c r="M79" s="37">
        <v>12198.177189999873</v>
      </c>
      <c r="N79" s="39">
        <v>10865.892660000018</v>
      </c>
    </row>
    <row r="80" spans="1:14" ht="11.45" customHeight="1">
      <c r="A80" s="30" t="s">
        <v>243</v>
      </c>
      <c r="B80" s="31"/>
      <c r="C80" s="32">
        <v>1393.5364000000018</v>
      </c>
      <c r="D80" s="32">
        <v>764.82206999999948</v>
      </c>
      <c r="E80" s="32">
        <v>628.71432999999922</v>
      </c>
      <c r="F80" s="32">
        <v>3481.3529899999985</v>
      </c>
      <c r="G80" s="32">
        <v>1831.9058099999984</v>
      </c>
      <c r="H80" s="33">
        <v>1649.4471799999981</v>
      </c>
      <c r="I80" s="32">
        <v>22580.955269999769</v>
      </c>
      <c r="J80" s="32">
        <v>11928.364389999897</v>
      </c>
      <c r="K80" s="33">
        <v>10652.590880000023</v>
      </c>
      <c r="L80" s="32">
        <v>22860.714839999917</v>
      </c>
      <c r="M80" s="32">
        <v>12085.277499999904</v>
      </c>
      <c r="N80" s="34">
        <v>10775.437340000024</v>
      </c>
    </row>
    <row r="81" spans="1:14" ht="11.45" customHeight="1">
      <c r="A81" s="10" t="s">
        <v>244</v>
      </c>
      <c r="B81" s="44"/>
      <c r="C81" s="37">
        <v>1556.0216899999964</v>
      </c>
      <c r="D81" s="37">
        <v>834.57356000000084</v>
      </c>
      <c r="E81" s="37">
        <v>721.44813000000181</v>
      </c>
      <c r="F81" s="37">
        <v>3678.2177099999931</v>
      </c>
      <c r="G81" s="37">
        <v>1921.6977300000017</v>
      </c>
      <c r="H81" s="38">
        <v>1756.5199800000007</v>
      </c>
      <c r="I81" s="37">
        <v>22920.127969999703</v>
      </c>
      <c r="J81" s="37">
        <v>12078.439679999899</v>
      </c>
      <c r="K81" s="38">
        <v>10841.688290000047</v>
      </c>
      <c r="L81" s="37">
        <v>23215.497279999687</v>
      </c>
      <c r="M81" s="37">
        <v>12248.046129999893</v>
      </c>
      <c r="N81" s="39">
        <v>10967.451150000063</v>
      </c>
    </row>
    <row r="82" spans="1:14" ht="11.45" customHeight="1">
      <c r="A82" s="30" t="s">
        <v>245</v>
      </c>
      <c r="B82" s="31"/>
      <c r="C82" s="32">
        <v>1682.4577899999967</v>
      </c>
      <c r="D82" s="32">
        <v>901.99559000000067</v>
      </c>
      <c r="E82" s="32">
        <v>780.46219999999914</v>
      </c>
      <c r="F82" s="32">
        <v>3812.0880399999969</v>
      </c>
      <c r="G82" s="32">
        <v>1994.4561299999989</v>
      </c>
      <c r="H82" s="33">
        <v>1817.6319100000001</v>
      </c>
      <c r="I82" s="32">
        <v>23152.139720000036</v>
      </c>
      <c r="J82" s="32">
        <v>12222.247479999987</v>
      </c>
      <c r="K82" s="33">
        <v>10929.892239999903</v>
      </c>
      <c r="L82" s="32">
        <v>23447.696070000002</v>
      </c>
      <c r="M82" s="32">
        <v>12389.988379999992</v>
      </c>
      <c r="N82" s="34">
        <v>11057.707689999905</v>
      </c>
    </row>
    <row r="83" spans="1:14" ht="11.45" customHeight="1">
      <c r="A83" s="10" t="s">
        <v>246</v>
      </c>
      <c r="B83" s="44"/>
      <c r="C83" s="37">
        <v>1474.0996999999993</v>
      </c>
      <c r="D83" s="37">
        <v>791.63056000000063</v>
      </c>
      <c r="E83" s="37">
        <v>682.46913999999947</v>
      </c>
      <c r="F83" s="37">
        <v>3580.4029899999982</v>
      </c>
      <c r="G83" s="37">
        <v>1877.6925899999992</v>
      </c>
      <c r="H83" s="38">
        <v>1702.7103999999999</v>
      </c>
      <c r="I83" s="37">
        <v>22971.42664999987</v>
      </c>
      <c r="J83" s="37">
        <v>12096.483249999985</v>
      </c>
      <c r="K83" s="38">
        <v>10874.943399999889</v>
      </c>
      <c r="L83" s="37">
        <v>23288.790289999837</v>
      </c>
      <c r="M83" s="37">
        <v>12279.10971000001</v>
      </c>
      <c r="N83" s="39">
        <v>11009.680579999873</v>
      </c>
    </row>
    <row r="84" spans="1:14" ht="11.45" customHeight="1">
      <c r="A84" s="42" t="s">
        <v>248</v>
      </c>
      <c r="B84" s="31"/>
      <c r="C84" s="32">
        <v>1520.9779599999979</v>
      </c>
      <c r="D84" s="32">
        <v>822.61861999999951</v>
      </c>
      <c r="E84" s="32">
        <v>698.35934000000009</v>
      </c>
      <c r="F84" s="32">
        <v>3616.4819999999927</v>
      </c>
      <c r="G84" s="32">
        <v>1904.5218299999995</v>
      </c>
      <c r="H84" s="33">
        <v>1711.9601699999998</v>
      </c>
      <c r="I84" s="32">
        <v>22934.085400000149</v>
      </c>
      <c r="J84" s="32">
        <v>12084.863429999905</v>
      </c>
      <c r="K84" s="33">
        <v>10849.221970000011</v>
      </c>
      <c r="L84" s="32">
        <v>23259.439600000154</v>
      </c>
      <c r="M84" s="32">
        <v>12268.586119999905</v>
      </c>
      <c r="N84" s="34">
        <v>10990.853479999987</v>
      </c>
    </row>
    <row r="85" spans="1:14" ht="11.45" customHeight="1">
      <c r="A85" s="10" t="s">
        <v>249</v>
      </c>
      <c r="B85" s="44"/>
      <c r="C85" s="37">
        <v>1642.6169299999981</v>
      </c>
      <c r="D85" s="37">
        <v>882.93754999999942</v>
      </c>
      <c r="E85" s="37">
        <v>759.67938000000049</v>
      </c>
      <c r="F85" s="37">
        <v>3740.1904500000001</v>
      </c>
      <c r="G85" s="37">
        <v>1976.41129</v>
      </c>
      <c r="H85" s="38">
        <v>1763.7791600000021</v>
      </c>
      <c r="I85" s="37">
        <v>23070.579800000316</v>
      </c>
      <c r="J85" s="37">
        <v>12157.227870000086</v>
      </c>
      <c r="K85" s="38">
        <v>10913.351929999968</v>
      </c>
      <c r="L85" s="37">
        <v>23387.44036000035</v>
      </c>
      <c r="M85" s="37">
        <v>12331.934050000084</v>
      </c>
      <c r="N85" s="39">
        <v>11055.506310000006</v>
      </c>
    </row>
    <row r="86" spans="1:14" ht="11.45" customHeight="1">
      <c r="A86" s="42" t="s">
        <v>250</v>
      </c>
      <c r="B86" s="31"/>
      <c r="C86" s="32">
        <v>1741.1361499999962</v>
      </c>
      <c r="D86" s="32">
        <v>951.56282000000033</v>
      </c>
      <c r="E86" s="32">
        <v>789.57333000000017</v>
      </c>
      <c r="F86" s="32">
        <v>3842.5597899999934</v>
      </c>
      <c r="G86" s="32">
        <v>2052.9614599999995</v>
      </c>
      <c r="H86" s="33">
        <v>1789.5983300000007</v>
      </c>
      <c r="I86" s="32">
        <v>23192.39182000007</v>
      </c>
      <c r="J86" s="32">
        <v>12262.663149999953</v>
      </c>
      <c r="K86" s="33">
        <v>10929.728670000026</v>
      </c>
      <c r="L86" s="32">
        <v>23525.925410000025</v>
      </c>
      <c r="M86" s="32">
        <v>12451.807999999923</v>
      </c>
      <c r="N86" s="34">
        <v>11074.117410000012</v>
      </c>
    </row>
    <row r="87" spans="1:14" ht="11.45" customHeight="1">
      <c r="A87" s="10" t="s">
        <v>251</v>
      </c>
      <c r="B87" s="44"/>
      <c r="C87" s="37">
        <v>1586.1314500000026</v>
      </c>
      <c r="D87" s="37">
        <v>867.4433400000014</v>
      </c>
      <c r="E87" s="37">
        <v>718.68810999999914</v>
      </c>
      <c r="F87" s="37">
        <v>3697.3415799999998</v>
      </c>
      <c r="G87" s="37">
        <v>1978.8053600000012</v>
      </c>
      <c r="H87" s="38">
        <v>1718.53622</v>
      </c>
      <c r="I87" s="37">
        <v>23154.848359999658</v>
      </c>
      <c r="J87" s="37">
        <v>12195.710250000058</v>
      </c>
      <c r="K87" s="38">
        <v>10959.138109999971</v>
      </c>
      <c r="L87" s="37">
        <v>23487.837779999645</v>
      </c>
      <c r="M87" s="37">
        <v>12378.678210000071</v>
      </c>
      <c r="N87" s="39">
        <v>11109.159569999973</v>
      </c>
    </row>
    <row r="88" spans="1:14" ht="11.45" customHeight="1">
      <c r="A88" s="42" t="s">
        <v>265</v>
      </c>
      <c r="B88" s="31"/>
      <c r="C88" s="32">
        <v>1579.99017</v>
      </c>
      <c r="D88" s="32">
        <v>849.36601999999993</v>
      </c>
      <c r="E88" s="32">
        <v>730.62414999999987</v>
      </c>
      <c r="F88" s="32">
        <v>3709.8184000000001</v>
      </c>
      <c r="G88" s="32">
        <v>1957.4302699999998</v>
      </c>
      <c r="H88" s="33">
        <v>1752.3881300000003</v>
      </c>
      <c r="I88" s="32">
        <v>23241.04752</v>
      </c>
      <c r="J88" s="32">
        <v>12164.762210000001</v>
      </c>
      <c r="K88" s="33">
        <v>11076.285309999999</v>
      </c>
      <c r="L88" s="32">
        <v>23580.513610000002</v>
      </c>
      <c r="M88" s="32">
        <v>12354.333019999998</v>
      </c>
      <c r="N88" s="34">
        <v>11226.18059</v>
      </c>
    </row>
    <row r="89" spans="1:14" ht="11.45" customHeight="1">
      <c r="A89" s="10" t="s">
        <v>266</v>
      </c>
      <c r="B89" s="44"/>
      <c r="C89" s="37">
        <v>1673.3010099999999</v>
      </c>
      <c r="D89" s="37">
        <v>916.20746999999994</v>
      </c>
      <c r="E89" s="37">
        <v>757.09353999999996</v>
      </c>
      <c r="F89" s="37">
        <v>3842.1349800000003</v>
      </c>
      <c r="G89" s="37">
        <v>2049.2096300000003</v>
      </c>
      <c r="H89" s="38">
        <v>1792.92535</v>
      </c>
      <c r="I89" s="37">
        <v>23470.77029</v>
      </c>
      <c r="J89" s="37">
        <v>12342.333160000002</v>
      </c>
      <c r="K89" s="38">
        <v>11128.43713</v>
      </c>
      <c r="L89" s="37">
        <v>23819.160060000002</v>
      </c>
      <c r="M89" s="37">
        <v>12534.526819999999</v>
      </c>
      <c r="N89" s="39">
        <v>11284.633240000001</v>
      </c>
    </row>
    <row r="90" spans="1:14" ht="11.45" customHeight="1">
      <c r="A90" s="42" t="s">
        <v>267</v>
      </c>
      <c r="B90" s="31"/>
      <c r="C90" s="32">
        <v>1862.2790199999999</v>
      </c>
      <c r="D90" s="32">
        <v>1015.3858799999999</v>
      </c>
      <c r="E90" s="32">
        <v>846.8931399999999</v>
      </c>
      <c r="F90" s="32">
        <v>4034.8824599999998</v>
      </c>
      <c r="G90" s="32">
        <v>2140.2419300000001</v>
      </c>
      <c r="H90" s="33">
        <v>1894.6405300000001</v>
      </c>
      <c r="I90" s="32">
        <v>23760.778560000002</v>
      </c>
      <c r="J90" s="32">
        <v>12491.118259999999</v>
      </c>
      <c r="K90" s="33">
        <v>11269.6603</v>
      </c>
      <c r="L90" s="32">
        <v>24121.03</v>
      </c>
      <c r="M90" s="32">
        <v>12689.422140000001</v>
      </c>
      <c r="N90" s="34">
        <v>11431.60786</v>
      </c>
    </row>
    <row r="91" spans="1:14" ht="11.45" customHeight="1">
      <c r="A91" s="10" t="s">
        <v>268</v>
      </c>
      <c r="B91" s="44"/>
      <c r="C91" s="37">
        <v>1697.8621600000001</v>
      </c>
      <c r="D91" s="37">
        <v>929.50297</v>
      </c>
      <c r="E91" s="37">
        <v>768.3591899999999</v>
      </c>
      <c r="F91" s="37">
        <v>3906.0123199999998</v>
      </c>
      <c r="G91" s="37">
        <v>2075.0102500000003</v>
      </c>
      <c r="H91" s="38">
        <v>1831.00207</v>
      </c>
      <c r="I91" s="37">
        <v>23728.921730000002</v>
      </c>
      <c r="J91" s="37">
        <v>12435.209490000001</v>
      </c>
      <c r="K91" s="38">
        <v>11293.712239999999</v>
      </c>
      <c r="L91" s="37">
        <v>24077.422420000003</v>
      </c>
      <c r="M91" s="37">
        <v>12624.069870000001</v>
      </c>
      <c r="N91" s="39">
        <v>11453.35255</v>
      </c>
    </row>
    <row r="92" spans="1:14" ht="23.45" customHeight="1">
      <c r="A92" s="498"/>
      <c r="B92" s="498"/>
      <c r="C92" s="498"/>
      <c r="D92" s="498"/>
      <c r="E92" s="498"/>
      <c r="F92" s="498"/>
      <c r="G92" s="498"/>
      <c r="H92" s="498"/>
    </row>
    <row r="93" spans="1:14" ht="21.6" customHeight="1">
      <c r="A93" s="499" t="s">
        <v>72</v>
      </c>
      <c r="B93" s="499"/>
      <c r="C93" s="499"/>
      <c r="D93" s="499"/>
      <c r="E93" s="499"/>
      <c r="F93" s="499"/>
      <c r="G93" s="499"/>
      <c r="H93" s="499"/>
    </row>
    <row r="97" spans="1:16">
      <c r="A97" s="500" t="s">
        <v>255</v>
      </c>
      <c r="B97" s="500"/>
      <c r="C97" s="500"/>
      <c r="D97" s="500"/>
      <c r="E97" s="500"/>
      <c r="F97" s="500"/>
      <c r="G97" s="500"/>
      <c r="H97" s="500"/>
      <c r="I97" s="500"/>
      <c r="J97" s="500"/>
      <c r="K97" s="500"/>
      <c r="L97" s="500"/>
      <c r="M97" s="500"/>
      <c r="N97" s="500"/>
    </row>
    <row r="99" spans="1:16">
      <c r="N99" s="506"/>
      <c r="O99" s="506"/>
      <c r="P99" s="506"/>
    </row>
  </sheetData>
  <mergeCells count="11">
    <mergeCell ref="A92:H92"/>
    <mergeCell ref="A93:H93"/>
    <mergeCell ref="A97:N97"/>
    <mergeCell ref="N99:P99"/>
    <mergeCell ref="L1:N1"/>
    <mergeCell ref="A5:A6"/>
    <mergeCell ref="C5:E5"/>
    <mergeCell ref="F5:H5"/>
    <mergeCell ref="I5:K5"/>
    <mergeCell ref="L5:N5"/>
    <mergeCell ref="A4:N4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0" orientation="portrait" r:id="rId1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showGridLines="0" zoomScaleNormal="100" workbookViewId="0">
      <selection activeCell="L1" sqref="L1:N1"/>
    </sheetView>
  </sheetViews>
  <sheetFormatPr baseColWidth="10" defaultColWidth="1.7109375" defaultRowHeight="12.75"/>
  <cols>
    <col min="1" max="1" width="9" style="46" customWidth="1"/>
    <col min="2" max="2" width="0.28515625" style="46" customWidth="1"/>
    <col min="3" max="3" width="5.85546875" style="46" customWidth="1"/>
    <col min="4" max="4" width="6" style="46" customWidth="1"/>
    <col min="5" max="6" width="6.28515625" style="46" customWidth="1"/>
    <col min="7" max="7" width="6.140625" style="46" customWidth="1"/>
    <col min="8" max="8" width="5.85546875" style="46" customWidth="1"/>
    <col min="9" max="9" width="7.140625" style="15" customWidth="1"/>
    <col min="10" max="10" width="6.7109375" style="15" customWidth="1"/>
    <col min="11" max="12" width="7" style="15" customWidth="1"/>
    <col min="13" max="13" width="6.85546875" style="15" customWidth="1"/>
    <col min="14" max="14" width="7" style="15" customWidth="1"/>
    <col min="15" max="16384" width="1.7109375" style="15"/>
  </cols>
  <sheetData>
    <row r="1" spans="1:15" s="14" customFormat="1" ht="49.5" customHeight="1">
      <c r="A1" s="13"/>
      <c r="B1" s="13"/>
      <c r="C1" s="13"/>
      <c r="D1" s="13"/>
      <c r="E1" s="13"/>
      <c r="F1" s="13"/>
      <c r="G1" s="13"/>
      <c r="H1" s="13"/>
      <c r="K1" s="47"/>
      <c r="L1" s="507" t="s">
        <v>1</v>
      </c>
      <c r="M1" s="507"/>
      <c r="N1" s="507"/>
    </row>
    <row r="2" spans="1:15" s="14" customFormat="1" ht="13.5" customHeight="1">
      <c r="A2" s="13"/>
      <c r="B2" s="13"/>
      <c r="C2" s="13"/>
      <c r="D2" s="13"/>
      <c r="E2" s="13"/>
      <c r="F2" s="13"/>
      <c r="G2" s="13"/>
      <c r="H2" s="13"/>
      <c r="K2" s="47"/>
      <c r="L2" s="9"/>
      <c r="M2" s="9"/>
      <c r="N2" s="9"/>
    </row>
    <row r="3" spans="1:15" s="14" customFormat="1" ht="13.5" customHeight="1" thickBot="1">
      <c r="A3" s="125" t="s">
        <v>255</v>
      </c>
      <c r="B3" s="13"/>
      <c r="C3" s="13"/>
      <c r="D3" s="13"/>
      <c r="E3" s="13"/>
      <c r="F3" s="13"/>
      <c r="G3" s="13"/>
      <c r="H3" s="13"/>
      <c r="L3" s="111"/>
      <c r="M3" s="111"/>
      <c r="N3" s="111"/>
    </row>
    <row r="4" spans="1:15" ht="27.75" customHeight="1" thickTop="1" thickBot="1">
      <c r="A4" s="511" t="s">
        <v>91</v>
      </c>
      <c r="B4" s="512"/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3"/>
    </row>
    <row r="5" spans="1:15" ht="15" customHeight="1" thickTop="1">
      <c r="A5" s="501" t="s">
        <v>2</v>
      </c>
      <c r="B5" s="16"/>
      <c r="C5" s="503" t="s">
        <v>73</v>
      </c>
      <c r="D5" s="504"/>
      <c r="E5" s="505"/>
      <c r="F5" s="503" t="s">
        <v>74</v>
      </c>
      <c r="G5" s="504"/>
      <c r="H5" s="505"/>
      <c r="I5" s="503" t="s">
        <v>75</v>
      </c>
      <c r="J5" s="504"/>
      <c r="K5" s="505"/>
      <c r="L5" s="503" t="s">
        <v>76</v>
      </c>
      <c r="M5" s="504"/>
      <c r="N5" s="510"/>
    </row>
    <row r="6" spans="1:15" ht="13.5" customHeight="1">
      <c r="A6" s="502"/>
      <c r="B6" s="17"/>
      <c r="C6" s="129" t="s">
        <v>77</v>
      </c>
      <c r="D6" s="129" t="s">
        <v>78</v>
      </c>
      <c r="E6" s="129" t="s">
        <v>79</v>
      </c>
      <c r="F6" s="129" t="s">
        <v>77</v>
      </c>
      <c r="G6" s="129" t="s">
        <v>78</v>
      </c>
      <c r="H6" s="129" t="s">
        <v>79</v>
      </c>
      <c r="I6" s="129" t="s">
        <v>77</v>
      </c>
      <c r="J6" s="129" t="s">
        <v>78</v>
      </c>
      <c r="K6" s="129" t="s">
        <v>79</v>
      </c>
      <c r="L6" s="129" t="s">
        <v>77</v>
      </c>
      <c r="M6" s="129" t="s">
        <v>78</v>
      </c>
      <c r="N6" s="130" t="s">
        <v>79</v>
      </c>
    </row>
    <row r="7" spans="1:15" ht="6.75" customHeight="1">
      <c r="A7" s="24"/>
      <c r="B7" s="25"/>
      <c r="C7" s="26"/>
      <c r="D7" s="26"/>
      <c r="E7" s="26"/>
      <c r="F7" s="26"/>
      <c r="G7" s="27"/>
      <c r="H7" s="27"/>
      <c r="I7" s="26"/>
      <c r="J7" s="27"/>
      <c r="K7" s="27"/>
      <c r="L7" s="26"/>
      <c r="M7" s="26"/>
      <c r="N7" s="29"/>
    </row>
    <row r="8" spans="1:15" ht="11.45" customHeight="1">
      <c r="A8" s="42" t="s">
        <v>3</v>
      </c>
      <c r="B8" s="31"/>
      <c r="C8" s="58">
        <v>43.593066003077141</v>
      </c>
      <c r="D8" s="59">
        <v>22.786085573658578</v>
      </c>
      <c r="E8" s="59">
        <v>42.134922126580179</v>
      </c>
      <c r="F8" s="59">
        <v>63.640833567815065</v>
      </c>
      <c r="G8" s="59">
        <v>64.998907686433682</v>
      </c>
      <c r="H8" s="60">
        <v>62.2520502532902</v>
      </c>
      <c r="I8" s="58">
        <v>70.678853945953364</v>
      </c>
      <c r="J8" s="59">
        <v>81.782910504405663</v>
      </c>
      <c r="K8" s="60">
        <v>59.933298085485312</v>
      </c>
      <c r="L8" s="59">
        <v>59.158429757665097</v>
      </c>
      <c r="M8" s="59">
        <v>70.560417553230238</v>
      </c>
      <c r="N8" s="61">
        <v>48.736288443199278</v>
      </c>
      <c r="O8" s="48"/>
    </row>
    <row r="9" spans="1:15" ht="11.45" customHeight="1">
      <c r="A9" s="41" t="s">
        <v>4</v>
      </c>
      <c r="B9" s="31"/>
      <c r="C9" s="54">
        <v>45.49028112204077</v>
      </c>
      <c r="D9" s="55">
        <v>24.560144951641643</v>
      </c>
      <c r="E9" s="55">
        <v>42.374023390736696</v>
      </c>
      <c r="F9" s="55">
        <v>64.93929382879314</v>
      </c>
      <c r="G9" s="55">
        <v>67.34309162729491</v>
      </c>
      <c r="H9" s="56">
        <v>62.48126042272586</v>
      </c>
      <c r="I9" s="54">
        <v>70.815224444024921</v>
      </c>
      <c r="J9" s="55">
        <v>82.770959580055887</v>
      </c>
      <c r="K9" s="56">
        <v>59.24034351697825</v>
      </c>
      <c r="L9" s="55">
        <v>59.321778987798915</v>
      </c>
      <c r="M9" s="55">
        <v>71.469439876849719</v>
      </c>
      <c r="N9" s="57">
        <v>48.212322586720688</v>
      </c>
      <c r="O9" s="48"/>
    </row>
    <row r="10" spans="1:15" ht="11.45" customHeight="1">
      <c r="A10" s="42" t="s">
        <v>5</v>
      </c>
      <c r="B10" s="31"/>
      <c r="C10" s="58">
        <v>46.338188058352479</v>
      </c>
      <c r="D10" s="59">
        <v>24.721281135853612</v>
      </c>
      <c r="E10" s="59">
        <v>43.770603094538018</v>
      </c>
      <c r="F10" s="59">
        <v>65.942205819818454</v>
      </c>
      <c r="G10" s="59">
        <v>68.311325838877707</v>
      </c>
      <c r="H10" s="60">
        <v>63.519274189788725</v>
      </c>
      <c r="I10" s="58">
        <v>71.134424792083621</v>
      </c>
      <c r="J10" s="59">
        <v>82.957217385712042</v>
      </c>
      <c r="K10" s="60">
        <v>59.681385080337726</v>
      </c>
      <c r="L10" s="59">
        <v>59.562381273946379</v>
      </c>
      <c r="M10" s="59">
        <v>71.562362750710889</v>
      </c>
      <c r="N10" s="61">
        <v>48.5795882827395</v>
      </c>
      <c r="O10" s="48"/>
    </row>
    <row r="11" spans="1:15" ht="11.45" customHeight="1">
      <c r="A11" s="41" t="s">
        <v>6</v>
      </c>
      <c r="B11" s="31"/>
      <c r="C11" s="54">
        <v>45.680029522115568</v>
      </c>
      <c r="D11" s="55">
        <v>24.07626962847544</v>
      </c>
      <c r="E11" s="55">
        <v>43.756287876748843</v>
      </c>
      <c r="F11" s="55">
        <v>65.352834714836703</v>
      </c>
      <c r="G11" s="55">
        <v>67.528172164165994</v>
      </c>
      <c r="H11" s="56">
        <v>63.127810837126077</v>
      </c>
      <c r="I11" s="54">
        <v>71.333428948087246</v>
      </c>
      <c r="J11" s="55">
        <v>82.66140862182101</v>
      </c>
      <c r="K11" s="56">
        <v>60.353367762506771</v>
      </c>
      <c r="L11" s="55">
        <v>59.780417717091538</v>
      </c>
      <c r="M11" s="55">
        <v>71.408073441019539</v>
      </c>
      <c r="N11" s="57">
        <v>49.131832047692711</v>
      </c>
      <c r="O11" s="48"/>
    </row>
    <row r="12" spans="1:15" ht="11.45" customHeight="1">
      <c r="A12" s="42" t="s">
        <v>7</v>
      </c>
      <c r="B12" s="31"/>
      <c r="C12" s="58">
        <v>44.652530273932037</v>
      </c>
      <c r="D12" s="59">
        <v>24.301767495389836</v>
      </c>
      <c r="E12" s="59">
        <v>41.237150133275563</v>
      </c>
      <c r="F12" s="59">
        <v>64.862029471958053</v>
      </c>
      <c r="G12" s="59">
        <v>67.259709118409731</v>
      </c>
      <c r="H12" s="60">
        <v>62.408289449130812</v>
      </c>
      <c r="I12" s="58">
        <v>71.787204590025482</v>
      </c>
      <c r="J12" s="59">
        <v>82.484727224030038</v>
      </c>
      <c r="K12" s="60">
        <v>61.410321012003756</v>
      </c>
      <c r="L12" s="59">
        <v>60.254451365297051</v>
      </c>
      <c r="M12" s="59">
        <v>71.448613996229724</v>
      </c>
      <c r="N12" s="61">
        <v>49.994462957566085</v>
      </c>
      <c r="O12" s="48"/>
    </row>
    <row r="13" spans="1:15" ht="11.45" customHeight="1">
      <c r="A13" s="41" t="s">
        <v>8</v>
      </c>
      <c r="B13" s="31"/>
      <c r="C13" s="54">
        <v>45.985757909219124</v>
      </c>
      <c r="D13" s="55">
        <v>24.26853962055651</v>
      </c>
      <c r="E13" s="55">
        <v>44.018413668868774</v>
      </c>
      <c r="F13" s="55">
        <v>65.324677582705576</v>
      </c>
      <c r="G13" s="55">
        <v>67.218245301756099</v>
      </c>
      <c r="H13" s="56">
        <v>63.386161794633274</v>
      </c>
      <c r="I13" s="54">
        <v>72.567584981341611</v>
      </c>
      <c r="J13" s="55">
        <v>83.080999690455826</v>
      </c>
      <c r="K13" s="56">
        <v>62.362825147860349</v>
      </c>
      <c r="L13" s="55">
        <v>60.915506441605757</v>
      </c>
      <c r="M13" s="55">
        <v>71.895070022995739</v>
      </c>
      <c r="N13" s="57">
        <v>50.845743107723308</v>
      </c>
      <c r="O13" s="48"/>
    </row>
    <row r="14" spans="1:15" ht="11.45" customHeight="1">
      <c r="A14" s="42" t="s">
        <v>9</v>
      </c>
      <c r="B14" s="31"/>
      <c r="C14" s="58">
        <v>44.936017148705751</v>
      </c>
      <c r="D14" s="59">
        <v>25.192339767320092</v>
      </c>
      <c r="E14" s="59">
        <v>40.034175597309421</v>
      </c>
      <c r="F14" s="59">
        <v>64.032753625905954</v>
      </c>
      <c r="G14" s="59">
        <v>67.951133876934662</v>
      </c>
      <c r="H14" s="60">
        <v>60.018204187485345</v>
      </c>
      <c r="I14" s="58">
        <v>72.264746932436609</v>
      </c>
      <c r="J14" s="59">
        <v>83.170451975189536</v>
      </c>
      <c r="K14" s="60">
        <v>61.67157418060178</v>
      </c>
      <c r="L14" s="59">
        <v>60.691030058386808</v>
      </c>
      <c r="M14" s="59">
        <v>72.042808217981502</v>
      </c>
      <c r="N14" s="61">
        <v>50.272664046635249</v>
      </c>
      <c r="O14" s="48"/>
    </row>
    <row r="15" spans="1:15" ht="11.45" customHeight="1">
      <c r="A15" s="41" t="s">
        <v>10</v>
      </c>
      <c r="B15" s="31"/>
      <c r="C15" s="54">
        <v>45.681737561589131</v>
      </c>
      <c r="D15" s="55">
        <v>24.788936240360957</v>
      </c>
      <c r="E15" s="55">
        <v>42.378640205579089</v>
      </c>
      <c r="F15" s="55">
        <v>65.357223400151639</v>
      </c>
      <c r="G15" s="55">
        <v>67.577680826578941</v>
      </c>
      <c r="H15" s="56">
        <v>63.079708542903049</v>
      </c>
      <c r="I15" s="54">
        <v>73.445960600810807</v>
      </c>
      <c r="J15" s="55">
        <v>83.24937499409458</v>
      </c>
      <c r="K15" s="56">
        <v>63.913503018843947</v>
      </c>
      <c r="L15" s="55">
        <v>61.642825147805148</v>
      </c>
      <c r="M15" s="55">
        <v>71.963134201518415</v>
      </c>
      <c r="N15" s="57">
        <v>52.161257369707002</v>
      </c>
      <c r="O15" s="48"/>
    </row>
    <row r="16" spans="1:15" ht="11.45" customHeight="1">
      <c r="A16" s="42" t="s">
        <v>80</v>
      </c>
      <c r="B16" s="31"/>
      <c r="C16" s="58">
        <v>49.925688205461363</v>
      </c>
      <c r="D16" s="59">
        <v>27.892340730197425</v>
      </c>
      <c r="E16" s="59">
        <v>44.697724397348502</v>
      </c>
      <c r="F16" s="59">
        <v>68.477893658978019</v>
      </c>
      <c r="G16" s="59">
        <v>71.784545765817185</v>
      </c>
      <c r="H16" s="60">
        <v>65.084271367571304</v>
      </c>
      <c r="I16" s="58">
        <v>75.041113661765564</v>
      </c>
      <c r="J16" s="59">
        <v>84.932115079636489</v>
      </c>
      <c r="K16" s="60">
        <v>65.418198947601226</v>
      </c>
      <c r="L16" s="59">
        <v>63.050298568993966</v>
      </c>
      <c r="M16" s="59">
        <v>73.511154152546737</v>
      </c>
      <c r="N16" s="61">
        <v>53.43258918083437</v>
      </c>
      <c r="O16" s="48"/>
    </row>
    <row r="17" spans="1:15" ht="11.45" customHeight="1">
      <c r="A17" s="41" t="s">
        <v>12</v>
      </c>
      <c r="B17" s="31"/>
      <c r="C17" s="54">
        <v>54.971624120936831</v>
      </c>
      <c r="D17" s="55">
        <v>28.33323008987049</v>
      </c>
      <c r="E17" s="55">
        <v>54.040794451895536</v>
      </c>
      <c r="F17" s="55">
        <v>71.188714975909733</v>
      </c>
      <c r="G17" s="55">
        <v>72.983135848030528</v>
      </c>
      <c r="H17" s="56">
        <v>69.346916103715984</v>
      </c>
      <c r="I17" s="54">
        <v>76.033750557919078</v>
      </c>
      <c r="J17" s="55">
        <v>85.222898046448989</v>
      </c>
      <c r="K17" s="56">
        <v>67.088568896053118</v>
      </c>
      <c r="L17" s="55">
        <v>63.980783773872247</v>
      </c>
      <c r="M17" s="55">
        <v>73.942751646362922</v>
      </c>
      <c r="N17" s="57">
        <v>54.815808109233572</v>
      </c>
      <c r="O17" s="48"/>
    </row>
    <row r="18" spans="1:15" ht="11.45" customHeight="1">
      <c r="A18" s="42" t="s">
        <v>13</v>
      </c>
      <c r="B18" s="31"/>
      <c r="C18" s="58">
        <v>54.038826525241134</v>
      </c>
      <c r="D18" s="59">
        <v>28.551072554902547</v>
      </c>
      <c r="E18" s="59">
        <v>51.679899466731683</v>
      </c>
      <c r="F18" s="59">
        <v>69.6505885940133</v>
      </c>
      <c r="G18" s="59">
        <v>70.991853869647869</v>
      </c>
      <c r="H18" s="60">
        <v>68.275128971606691</v>
      </c>
      <c r="I18" s="58">
        <v>75.016217099259592</v>
      </c>
      <c r="J18" s="59">
        <v>83.776358540702404</v>
      </c>
      <c r="K18" s="60">
        <v>66.489673729690182</v>
      </c>
      <c r="L18" s="59">
        <v>63.130698764315575</v>
      </c>
      <c r="M18" s="59">
        <v>72.724820711322295</v>
      </c>
      <c r="N18" s="61">
        <v>54.305319364545284</v>
      </c>
      <c r="O18" s="48"/>
    </row>
    <row r="19" spans="1:15" ht="11.45" customHeight="1">
      <c r="A19" s="41" t="s">
        <v>14</v>
      </c>
      <c r="B19" s="31"/>
      <c r="C19" s="54">
        <v>52.387522061618689</v>
      </c>
      <c r="D19" s="55">
        <v>27.104569565145937</v>
      </c>
      <c r="E19" s="55">
        <v>51.238809061816212</v>
      </c>
      <c r="F19" s="55">
        <v>68.815987442679869</v>
      </c>
      <c r="G19" s="55">
        <v>70.429496737743193</v>
      </c>
      <c r="H19" s="56">
        <v>67.162866381311446</v>
      </c>
      <c r="I19" s="54">
        <v>74.991123548446595</v>
      </c>
      <c r="J19" s="55">
        <v>83.538373115185522</v>
      </c>
      <c r="K19" s="56">
        <v>66.673367870068148</v>
      </c>
      <c r="L19" s="55">
        <v>63.094880128385341</v>
      </c>
      <c r="M19" s="55">
        <v>72.567460819687597</v>
      </c>
      <c r="N19" s="57">
        <v>54.382623000387007</v>
      </c>
      <c r="O19" s="48"/>
    </row>
    <row r="20" spans="1:15" ht="11.45" customHeight="1">
      <c r="A20" s="42" t="s">
        <v>15</v>
      </c>
      <c r="B20" s="31"/>
      <c r="C20" s="58">
        <v>51.544924400508641</v>
      </c>
      <c r="D20" s="59">
        <v>25.415930346489713</v>
      </c>
      <c r="E20" s="59">
        <v>52.94833608089376</v>
      </c>
      <c r="F20" s="59">
        <v>69.138158816865555</v>
      </c>
      <c r="G20" s="59">
        <v>69.236203379468549</v>
      </c>
      <c r="H20" s="60">
        <v>69.037756286463903</v>
      </c>
      <c r="I20" s="58">
        <v>75.922073521905418</v>
      </c>
      <c r="J20" s="59">
        <v>83.964348364939966</v>
      </c>
      <c r="K20" s="60">
        <v>68.09611418301786</v>
      </c>
      <c r="L20" s="59">
        <v>63.773528168587319</v>
      </c>
      <c r="M20" s="59">
        <v>72.714220060015336</v>
      </c>
      <c r="N20" s="61">
        <v>55.549887908493098</v>
      </c>
      <c r="O20" s="48"/>
    </row>
    <row r="21" spans="1:15" ht="11.45" customHeight="1">
      <c r="A21" s="41" t="s">
        <v>16</v>
      </c>
      <c r="B21" s="31"/>
      <c r="C21" s="54">
        <v>53.335015097986037</v>
      </c>
      <c r="D21" s="55">
        <v>27.045712347452728</v>
      </c>
      <c r="E21" s="55">
        <v>53.264910031517083</v>
      </c>
      <c r="F21" s="55">
        <v>69.539354891022995</v>
      </c>
      <c r="G21" s="55">
        <v>70.955370701306435</v>
      </c>
      <c r="H21" s="56">
        <v>68.090033004656362</v>
      </c>
      <c r="I21" s="54">
        <v>76.462782196822928</v>
      </c>
      <c r="J21" s="55">
        <v>84.642094706516303</v>
      </c>
      <c r="K21" s="56">
        <v>68.503200577222216</v>
      </c>
      <c r="L21" s="55">
        <v>64.320545627791702</v>
      </c>
      <c r="M21" s="55">
        <v>73.515597761569552</v>
      </c>
      <c r="N21" s="57">
        <v>55.860941339042782</v>
      </c>
      <c r="O21" s="48"/>
    </row>
    <row r="22" spans="1:15" ht="11.45" customHeight="1">
      <c r="A22" s="42" t="s">
        <v>17</v>
      </c>
      <c r="B22" s="31"/>
      <c r="C22" s="58">
        <v>55.404753180292531</v>
      </c>
      <c r="D22" s="59">
        <v>28.074559662215048</v>
      </c>
      <c r="E22" s="59">
        <v>55.385704093060241</v>
      </c>
      <c r="F22" s="59">
        <v>70.20792121468503</v>
      </c>
      <c r="G22" s="59">
        <v>71.666140196111741</v>
      </c>
      <c r="H22" s="60">
        <v>68.715289249553706</v>
      </c>
      <c r="I22" s="58">
        <v>75.83666692092757</v>
      </c>
      <c r="J22" s="59">
        <v>84.85875994069923</v>
      </c>
      <c r="K22" s="60">
        <v>67.055423823414245</v>
      </c>
      <c r="L22" s="59">
        <v>63.80566859347487</v>
      </c>
      <c r="M22" s="59">
        <v>73.723151745426748</v>
      </c>
      <c r="N22" s="61">
        <v>54.677922936006382</v>
      </c>
      <c r="O22" s="48"/>
    </row>
    <row r="23" spans="1:15" ht="11.45" customHeight="1">
      <c r="A23" s="41" t="s">
        <v>18</v>
      </c>
      <c r="B23" s="31"/>
      <c r="C23" s="54">
        <v>56.868935585034329</v>
      </c>
      <c r="D23" s="55">
        <v>29.474375744508972</v>
      </c>
      <c r="E23" s="55">
        <v>55.497935664898506</v>
      </c>
      <c r="F23" s="55">
        <v>71.271927905009207</v>
      </c>
      <c r="G23" s="55">
        <v>72.854205050497157</v>
      </c>
      <c r="H23" s="56">
        <v>69.652948219462431</v>
      </c>
      <c r="I23" s="54">
        <v>77.50329507709769</v>
      </c>
      <c r="J23" s="55">
        <v>85.492303987596472</v>
      </c>
      <c r="K23" s="56">
        <v>69.725400121167795</v>
      </c>
      <c r="L23" s="55">
        <v>65.204529912944125</v>
      </c>
      <c r="M23" s="55">
        <v>74.235296661826411</v>
      </c>
      <c r="N23" s="57">
        <v>56.888835630128767</v>
      </c>
      <c r="O23" s="48"/>
    </row>
    <row r="24" spans="1:15" ht="11.45" customHeight="1">
      <c r="A24" s="42" t="s">
        <v>19</v>
      </c>
      <c r="B24" s="31"/>
      <c r="C24" s="58">
        <v>55.527244115856291</v>
      </c>
      <c r="D24" s="59">
        <v>29.370975534511398</v>
      </c>
      <c r="E24" s="59">
        <v>52.982631317380331</v>
      </c>
      <c r="F24" s="59">
        <v>70.195280629908837</v>
      </c>
      <c r="G24" s="59">
        <v>71.672629991735036</v>
      </c>
      <c r="H24" s="60">
        <v>68.682741783316402</v>
      </c>
      <c r="I24" s="58">
        <v>77.174026106004789</v>
      </c>
      <c r="J24" s="59">
        <v>85.225281814229419</v>
      </c>
      <c r="K24" s="60">
        <v>69.330028921204402</v>
      </c>
      <c r="L24" s="59">
        <v>64.971653881218828</v>
      </c>
      <c r="M24" s="59">
        <v>73.990001214215994</v>
      </c>
      <c r="N24" s="61">
        <v>56.660266014795575</v>
      </c>
      <c r="O24" s="45"/>
    </row>
    <row r="25" spans="1:15" ht="11.45" customHeight="1">
      <c r="A25" s="41" t="s">
        <v>20</v>
      </c>
      <c r="B25" s="31"/>
      <c r="C25" s="54">
        <v>54.21976312880313</v>
      </c>
      <c r="D25" s="55">
        <v>29.154905463748705</v>
      </c>
      <c r="E25" s="55">
        <v>50.763731745904145</v>
      </c>
      <c r="F25" s="55">
        <v>69.58987122705922</v>
      </c>
      <c r="G25" s="55">
        <v>72.379754443484956</v>
      </c>
      <c r="H25" s="56">
        <v>66.734305521370871</v>
      </c>
      <c r="I25" s="54">
        <v>76.933352527635321</v>
      </c>
      <c r="J25" s="55">
        <v>85.765234668331601</v>
      </c>
      <c r="K25" s="56">
        <v>68.323134848974021</v>
      </c>
      <c r="L25" s="55">
        <v>64.740872579956388</v>
      </c>
      <c r="M25" s="55">
        <v>74.464687127939825</v>
      </c>
      <c r="N25" s="57">
        <v>55.772310720051166</v>
      </c>
      <c r="O25" s="45"/>
    </row>
    <row r="26" spans="1:15" ht="11.45" customHeight="1">
      <c r="A26" s="42" t="s">
        <v>21</v>
      </c>
      <c r="B26" s="31"/>
      <c r="C26" s="58">
        <v>56.164322597570376</v>
      </c>
      <c r="D26" s="59">
        <v>27.759784310969142</v>
      </c>
      <c r="E26" s="59">
        <v>57.51812195940564</v>
      </c>
      <c r="F26" s="59">
        <v>71.731591581784002</v>
      </c>
      <c r="G26" s="59">
        <v>71.884816537108435</v>
      </c>
      <c r="H26" s="60">
        <v>71.574852484974969</v>
      </c>
      <c r="I26" s="58">
        <v>77.36050530474887</v>
      </c>
      <c r="J26" s="59">
        <v>85.28850174022044</v>
      </c>
      <c r="K26" s="60">
        <v>69.629645480391645</v>
      </c>
      <c r="L26" s="59">
        <v>65.116267260035812</v>
      </c>
      <c r="M26" s="59">
        <v>74.075869349059275</v>
      </c>
      <c r="N26" s="61">
        <v>56.8486367186512</v>
      </c>
      <c r="O26" s="45"/>
    </row>
    <row r="27" spans="1:15" ht="11.45" customHeight="1">
      <c r="A27" s="41" t="s">
        <v>22</v>
      </c>
      <c r="B27" s="31"/>
      <c r="C27" s="54">
        <v>51.42431034819294</v>
      </c>
      <c r="D27" s="55">
        <v>26.566203932281152</v>
      </c>
      <c r="E27" s="55">
        <v>50.301738712385031</v>
      </c>
      <c r="F27" s="55">
        <v>68.968138111069123</v>
      </c>
      <c r="G27" s="55">
        <v>70.254098375833607</v>
      </c>
      <c r="H27" s="56">
        <v>67.654594094542531</v>
      </c>
      <c r="I27" s="54">
        <v>77.132334605046097</v>
      </c>
      <c r="J27" s="55">
        <v>84.804973623829781</v>
      </c>
      <c r="K27" s="56">
        <v>69.649730281054303</v>
      </c>
      <c r="L27" s="55">
        <v>64.990139454124588</v>
      </c>
      <c r="M27" s="55">
        <v>73.553866846882926</v>
      </c>
      <c r="N27" s="57">
        <v>57.08589778786115</v>
      </c>
      <c r="O27" s="45"/>
    </row>
    <row r="28" spans="1:15" ht="11.45" customHeight="1">
      <c r="A28" s="42" t="s">
        <v>23</v>
      </c>
      <c r="B28" s="31"/>
      <c r="C28" s="58">
        <v>52.484042445386159</v>
      </c>
      <c r="D28" s="59">
        <v>53.860457714235089</v>
      </c>
      <c r="E28" s="59">
        <v>51.076395479365019</v>
      </c>
      <c r="F28" s="59">
        <v>69.230147929500518</v>
      </c>
      <c r="G28" s="59">
        <v>70.506536449221556</v>
      </c>
      <c r="H28" s="60">
        <v>67.92801240936457</v>
      </c>
      <c r="I28" s="58">
        <v>77.034564871052964</v>
      </c>
      <c r="J28" s="59">
        <v>84.768335943547513</v>
      </c>
      <c r="K28" s="60">
        <v>69.491186037212501</v>
      </c>
      <c r="L28" s="59">
        <v>64.887803105205137</v>
      </c>
      <c r="M28" s="59">
        <v>73.469841796998452</v>
      </c>
      <c r="N28" s="61">
        <v>56.964635499171152</v>
      </c>
      <c r="O28" s="45"/>
    </row>
    <row r="29" spans="1:15" ht="11.45" customHeight="1">
      <c r="A29" s="41" t="s">
        <v>24</v>
      </c>
      <c r="B29" s="31"/>
      <c r="C29" s="54">
        <v>53.366224827037847</v>
      </c>
      <c r="D29" s="55">
        <v>54.530624397525294</v>
      </c>
      <c r="E29" s="55">
        <v>52.175456254071754</v>
      </c>
      <c r="F29" s="55">
        <v>70.262876446717399</v>
      </c>
      <c r="G29" s="55">
        <v>71.347971179812319</v>
      </c>
      <c r="H29" s="56">
        <v>69.156763038012343</v>
      </c>
      <c r="I29" s="54">
        <v>77.898439255919328</v>
      </c>
      <c r="J29" s="55">
        <v>85.464602443296869</v>
      </c>
      <c r="K29" s="56">
        <v>70.518145604297743</v>
      </c>
      <c r="L29" s="55">
        <v>65.594628059548654</v>
      </c>
      <c r="M29" s="55">
        <v>74.073391345146248</v>
      </c>
      <c r="N29" s="57">
        <v>57.765682062069992</v>
      </c>
      <c r="O29" s="45"/>
    </row>
    <row r="30" spans="1:15" ht="11.45" customHeight="1">
      <c r="A30" s="42" t="s">
        <v>25</v>
      </c>
      <c r="B30" s="31"/>
      <c r="C30" s="58">
        <v>54.37285223643326</v>
      </c>
      <c r="D30" s="59">
        <v>57.412927017875859</v>
      </c>
      <c r="E30" s="59">
        <v>51.265892645468774</v>
      </c>
      <c r="F30" s="59">
        <v>70.921086144066706</v>
      </c>
      <c r="G30" s="59">
        <v>73.372800603948647</v>
      </c>
      <c r="H30" s="60">
        <v>68.424761015318921</v>
      </c>
      <c r="I30" s="58">
        <v>77.948540113512465</v>
      </c>
      <c r="J30" s="59">
        <v>86.264419221476942</v>
      </c>
      <c r="K30" s="60">
        <v>69.838246052637061</v>
      </c>
      <c r="L30" s="59">
        <v>65.608689875666045</v>
      </c>
      <c r="M30" s="59">
        <v>74.753385750242387</v>
      </c>
      <c r="N30" s="61">
        <v>57.165860127796407</v>
      </c>
      <c r="O30" s="45"/>
    </row>
    <row r="31" spans="1:15" ht="11.45" customHeight="1">
      <c r="A31" s="41" t="s">
        <v>26</v>
      </c>
      <c r="B31" s="31"/>
      <c r="C31" s="54">
        <v>51.985225649037012</v>
      </c>
      <c r="D31" s="55">
        <v>55.359063339537656</v>
      </c>
      <c r="E31" s="55">
        <v>48.545369310717007</v>
      </c>
      <c r="F31" s="55">
        <v>69.874218778156106</v>
      </c>
      <c r="G31" s="55">
        <v>71.537210917206991</v>
      </c>
      <c r="H31" s="56">
        <v>68.186250593963152</v>
      </c>
      <c r="I31" s="54">
        <v>78.442590659899054</v>
      </c>
      <c r="J31" s="55">
        <v>84.949725777451619</v>
      </c>
      <c r="K31" s="56">
        <v>72.103941804195713</v>
      </c>
      <c r="L31" s="55">
        <v>66.006634580339806</v>
      </c>
      <c r="M31" s="55">
        <v>73.681378553714609</v>
      </c>
      <c r="N31" s="57">
        <v>58.928463421542119</v>
      </c>
      <c r="O31" s="45"/>
    </row>
    <row r="32" spans="1:15" ht="11.45" customHeight="1">
      <c r="A32" s="42" t="s">
        <v>27</v>
      </c>
      <c r="B32" s="31"/>
      <c r="C32" s="58">
        <v>50.587373116915693</v>
      </c>
      <c r="D32" s="59">
        <v>52.962447831689538</v>
      </c>
      <c r="E32" s="59">
        <v>48.171688659375434</v>
      </c>
      <c r="F32" s="59">
        <v>68.991662629422976</v>
      </c>
      <c r="G32" s="59">
        <v>71.54602849494745</v>
      </c>
      <c r="H32" s="60">
        <v>66.406647554624001</v>
      </c>
      <c r="I32" s="58">
        <v>78.788684473005944</v>
      </c>
      <c r="J32" s="59">
        <v>85.398848228761139</v>
      </c>
      <c r="K32" s="60">
        <v>72.358008003675508</v>
      </c>
      <c r="L32" s="59">
        <v>66.133287659752185</v>
      </c>
      <c r="M32" s="59">
        <v>73.856750746901071</v>
      </c>
      <c r="N32" s="61">
        <v>59.017944618940312</v>
      </c>
      <c r="O32" s="45"/>
    </row>
    <row r="33" spans="1:15" ht="11.45" customHeight="1">
      <c r="A33" s="41" t="s">
        <v>28</v>
      </c>
      <c r="B33" s="31"/>
      <c r="C33" s="54">
        <v>49.71300065571149</v>
      </c>
      <c r="D33" s="55">
        <v>51.550458205981712</v>
      </c>
      <c r="E33" s="55">
        <v>47.848470149061868</v>
      </c>
      <c r="F33" s="55">
        <v>68.399094135115618</v>
      </c>
      <c r="G33" s="55">
        <v>70.363939705149576</v>
      </c>
      <c r="H33" s="56">
        <v>66.41689834552281</v>
      </c>
      <c r="I33" s="54">
        <v>78.788515785130869</v>
      </c>
      <c r="J33" s="55">
        <v>85.816455903021478</v>
      </c>
      <c r="K33" s="56">
        <v>71.960065751828196</v>
      </c>
      <c r="L33" s="55">
        <v>66.017052702211487</v>
      </c>
      <c r="M33" s="55">
        <v>74.076927730683551</v>
      </c>
      <c r="N33" s="57">
        <v>58.6002857672852</v>
      </c>
      <c r="O33" s="45"/>
    </row>
    <row r="34" spans="1:15" ht="11.45" customHeight="1">
      <c r="A34" s="42" t="s">
        <v>29</v>
      </c>
      <c r="B34" s="31"/>
      <c r="C34" s="58">
        <v>50.724770802072392</v>
      </c>
      <c r="D34" s="59">
        <v>52.888405021668547</v>
      </c>
      <c r="E34" s="59">
        <v>48.531407767019338</v>
      </c>
      <c r="F34" s="59">
        <v>67.76907088533504</v>
      </c>
      <c r="G34" s="59">
        <v>69.266322323517599</v>
      </c>
      <c r="H34" s="60">
        <v>66.26237249152021</v>
      </c>
      <c r="I34" s="58">
        <v>78.003392471319245</v>
      </c>
      <c r="J34" s="59">
        <v>84.273644762932179</v>
      </c>
      <c r="K34" s="60">
        <v>71.918741503780652</v>
      </c>
      <c r="L34" s="59">
        <v>65.354157053246283</v>
      </c>
      <c r="M34" s="59">
        <v>72.758728715868273</v>
      </c>
      <c r="N34" s="61">
        <v>58.548369972892914</v>
      </c>
      <c r="O34" s="45"/>
    </row>
    <row r="35" spans="1:15" ht="11.45" customHeight="1">
      <c r="A35" s="41" t="s">
        <v>30</v>
      </c>
      <c r="B35" s="31"/>
      <c r="C35" s="54">
        <v>48.127618623684121</v>
      </c>
      <c r="D35" s="55">
        <v>52.509622457212899</v>
      </c>
      <c r="E35" s="55">
        <v>43.696157834666302</v>
      </c>
      <c r="F35" s="55">
        <v>67.493889292238137</v>
      </c>
      <c r="G35" s="55">
        <v>70.274830972375383</v>
      </c>
      <c r="H35" s="56">
        <v>64.706037438298623</v>
      </c>
      <c r="I35" s="54">
        <v>78.440909356404873</v>
      </c>
      <c r="J35" s="55">
        <v>84.986946323126446</v>
      </c>
      <c r="K35" s="56">
        <v>72.098676239555758</v>
      </c>
      <c r="L35" s="55">
        <v>65.597139504901605</v>
      </c>
      <c r="M35" s="55">
        <v>73.255847663684705</v>
      </c>
      <c r="N35" s="57">
        <v>58.567418137098912</v>
      </c>
      <c r="O35" s="45"/>
    </row>
    <row r="36" spans="1:15" ht="11.45" customHeight="1">
      <c r="A36" s="42" t="s">
        <v>81</v>
      </c>
      <c r="B36" s="31"/>
      <c r="C36" s="58">
        <v>47.226886226683703</v>
      </c>
      <c r="D36" s="59">
        <v>49.3599825286257</v>
      </c>
      <c r="E36" s="59">
        <v>45.07188011055274</v>
      </c>
      <c r="F36" s="59">
        <v>66.936618506366457</v>
      </c>
      <c r="G36" s="59">
        <v>67.640492063548237</v>
      </c>
      <c r="H36" s="60">
        <v>66.232706276115621</v>
      </c>
      <c r="I36" s="58">
        <v>79.025621560699193</v>
      </c>
      <c r="J36" s="59">
        <v>84.674337972996966</v>
      </c>
      <c r="K36" s="60">
        <v>73.559139043881743</v>
      </c>
      <c r="L36" s="59">
        <v>65.902933666407776</v>
      </c>
      <c r="M36" s="59">
        <v>72.668743508057972</v>
      </c>
      <c r="N36" s="61">
        <v>59.699373238141831</v>
      </c>
      <c r="O36" s="45"/>
    </row>
    <row r="37" spans="1:15" ht="11.45" customHeight="1">
      <c r="A37" s="41" t="s">
        <v>31</v>
      </c>
      <c r="B37" s="31"/>
      <c r="C37" s="54">
        <v>47.765896064702375</v>
      </c>
      <c r="D37" s="55">
        <v>51.578101069263582</v>
      </c>
      <c r="E37" s="55">
        <v>43.916306176809229</v>
      </c>
      <c r="F37" s="55">
        <v>66.746339355497</v>
      </c>
      <c r="G37" s="55">
        <v>68.549096650589973</v>
      </c>
      <c r="H37" s="56">
        <v>64.947189568050888</v>
      </c>
      <c r="I37" s="54">
        <v>79.484438067206625</v>
      </c>
      <c r="J37" s="55">
        <v>85.793998985712548</v>
      </c>
      <c r="K37" s="56">
        <v>73.384610194870987</v>
      </c>
      <c r="L37" s="55">
        <v>66.218717557213878</v>
      </c>
      <c r="M37" s="55">
        <v>73.615392081255422</v>
      </c>
      <c r="N37" s="57">
        <v>59.443027630067348</v>
      </c>
      <c r="O37" s="45"/>
    </row>
    <row r="38" spans="1:15" ht="11.45" customHeight="1">
      <c r="A38" s="42" t="s">
        <v>32</v>
      </c>
      <c r="B38" s="31"/>
      <c r="C38" s="58">
        <v>48.859677044562375</v>
      </c>
      <c r="D38" s="59">
        <v>49.16862616916147</v>
      </c>
      <c r="E38" s="59">
        <v>48.547533245144457</v>
      </c>
      <c r="F38" s="59">
        <v>67.666913167180169</v>
      </c>
      <c r="G38" s="59">
        <v>67.022839005100892</v>
      </c>
      <c r="H38" s="60">
        <v>68.308770108821278</v>
      </c>
      <c r="I38" s="58">
        <v>79.135769492955248</v>
      </c>
      <c r="J38" s="59">
        <v>84.531195537215837</v>
      </c>
      <c r="K38" s="60">
        <v>73.925233751260066</v>
      </c>
      <c r="L38" s="59">
        <v>65.863639679317941</v>
      </c>
      <c r="M38" s="59">
        <v>72.517114133463096</v>
      </c>
      <c r="N38" s="61">
        <v>59.774815658764126</v>
      </c>
      <c r="O38" s="45"/>
    </row>
    <row r="39" spans="1:15" ht="11.45" customHeight="1">
      <c r="A39" s="41" t="s">
        <v>33</v>
      </c>
      <c r="B39" s="31"/>
      <c r="C39" s="54">
        <v>46.309423939783173</v>
      </c>
      <c r="D39" s="55">
        <v>47.851025150323963</v>
      </c>
      <c r="E39" s="55">
        <v>44.754376672451528</v>
      </c>
      <c r="F39" s="55">
        <v>66.019081064014557</v>
      </c>
      <c r="G39" s="55">
        <v>66.73415997031492</v>
      </c>
      <c r="H39" s="56">
        <v>65.308393849710001</v>
      </c>
      <c r="I39" s="54">
        <v>79.721648972122495</v>
      </c>
      <c r="J39" s="55">
        <v>85.181045815772009</v>
      </c>
      <c r="K39" s="56">
        <v>74.456725592499666</v>
      </c>
      <c r="L39" s="55">
        <v>66.331440275331985</v>
      </c>
      <c r="M39" s="55">
        <v>72.879759338649507</v>
      </c>
      <c r="N39" s="57">
        <v>60.34649930223344</v>
      </c>
    </row>
    <row r="40" spans="1:15" ht="11.45" customHeight="1">
      <c r="A40" s="42" t="s">
        <v>82</v>
      </c>
      <c r="B40" s="31"/>
      <c r="C40" s="58">
        <v>43.636829050845201</v>
      </c>
      <c r="D40" s="59">
        <v>22.480117303914025</v>
      </c>
      <c r="E40" s="59">
        <v>42.496958454961117</v>
      </c>
      <c r="F40" s="59">
        <v>63.454461172484955</v>
      </c>
      <c r="G40" s="59">
        <v>64.057626220887983</v>
      </c>
      <c r="H40" s="60">
        <v>62.856205431529929</v>
      </c>
      <c r="I40" s="58">
        <v>78.674401683099916</v>
      </c>
      <c r="J40" s="59">
        <v>84.271207913870114</v>
      </c>
      <c r="K40" s="60">
        <v>73.281845318149578</v>
      </c>
      <c r="L40" s="59">
        <v>65.295591567496999</v>
      </c>
      <c r="M40" s="59">
        <v>71.930999414617105</v>
      </c>
      <c r="N40" s="61">
        <v>59.235852637141015</v>
      </c>
    </row>
    <row r="41" spans="1:15" ht="11.45" customHeight="1">
      <c r="A41" s="41" t="s">
        <v>34</v>
      </c>
      <c r="B41" s="31"/>
      <c r="C41" s="54">
        <v>44.628738208809828</v>
      </c>
      <c r="D41" s="55">
        <v>22.710228401879544</v>
      </c>
      <c r="E41" s="55">
        <v>44.0253826937399</v>
      </c>
      <c r="F41" s="55">
        <v>65.207001962594944</v>
      </c>
      <c r="G41" s="55">
        <v>65.986547180693449</v>
      </c>
      <c r="H41" s="56">
        <v>64.434994804822097</v>
      </c>
      <c r="I41" s="54">
        <v>79.418923125754262</v>
      </c>
      <c r="J41" s="55">
        <v>84.90064935502869</v>
      </c>
      <c r="K41" s="56">
        <v>74.143098188457543</v>
      </c>
      <c r="L41" s="55">
        <v>65.791345676368721</v>
      </c>
      <c r="M41" s="55">
        <v>72.387431072983858</v>
      </c>
      <c r="N41" s="57">
        <v>59.773324010844952</v>
      </c>
    </row>
    <row r="42" spans="1:15" ht="11.45" customHeight="1">
      <c r="A42" s="42" t="s">
        <v>35</v>
      </c>
      <c r="B42" s="31"/>
      <c r="C42" s="58">
        <v>44.818922937868521</v>
      </c>
      <c r="D42" s="59">
        <v>23.146069879486902</v>
      </c>
      <c r="E42" s="59">
        <v>43.544966105914767</v>
      </c>
      <c r="F42" s="59">
        <v>63.002746481894846</v>
      </c>
      <c r="G42" s="59">
        <v>63.982576139686962</v>
      </c>
      <c r="H42" s="60">
        <v>62.033713026025183</v>
      </c>
      <c r="I42" s="58">
        <v>78.35413611411208</v>
      </c>
      <c r="J42" s="59">
        <v>84.374735294280825</v>
      </c>
      <c r="K42" s="60">
        <v>72.565374966412804</v>
      </c>
      <c r="L42" s="59">
        <v>64.859128800808548</v>
      </c>
      <c r="M42" s="59">
        <v>71.802364512636885</v>
      </c>
      <c r="N42" s="61">
        <v>58.530193221559401</v>
      </c>
    </row>
    <row r="43" spans="1:15" ht="11.45" customHeight="1">
      <c r="A43" s="41" t="s">
        <v>36</v>
      </c>
      <c r="B43" s="31"/>
      <c r="C43" s="54">
        <v>42.800891982311043</v>
      </c>
      <c r="D43" s="55">
        <v>22.276022903006083</v>
      </c>
      <c r="E43" s="55">
        <v>41.206882745481373</v>
      </c>
      <c r="F43" s="55">
        <v>63.393290987992131</v>
      </c>
      <c r="G43" s="55">
        <v>65.179407071747931</v>
      </c>
      <c r="H43" s="56">
        <v>61.631704207526923</v>
      </c>
      <c r="I43" s="54">
        <v>78.561466823669363</v>
      </c>
      <c r="J43" s="55">
        <v>84.368818739600243</v>
      </c>
      <c r="K43" s="56">
        <v>72.984724102116033</v>
      </c>
      <c r="L43" s="55">
        <v>64.996304574508486</v>
      </c>
      <c r="M43" s="55">
        <v>71.840963291359174</v>
      </c>
      <c r="N43" s="57">
        <v>58.764021445338514</v>
      </c>
    </row>
    <row r="44" spans="1:15" ht="11.45" customHeight="1">
      <c r="A44" s="42" t="s">
        <v>83</v>
      </c>
      <c r="B44" s="31"/>
      <c r="C44" s="58">
        <v>42.828299804622681</v>
      </c>
      <c r="D44" s="59">
        <v>21.998450712694776</v>
      </c>
      <c r="E44" s="59">
        <v>41.784995267189153</v>
      </c>
      <c r="F44" s="59">
        <v>63.427329170423462</v>
      </c>
      <c r="G44" s="59">
        <v>65.395582329357723</v>
      </c>
      <c r="H44" s="60">
        <v>61.490783287385732</v>
      </c>
      <c r="I44" s="58">
        <v>79.030310044935135</v>
      </c>
      <c r="J44" s="59">
        <v>83.849958316635124</v>
      </c>
      <c r="K44" s="60">
        <v>74.409509738703676</v>
      </c>
      <c r="L44" s="59">
        <v>65.367173604962048</v>
      </c>
      <c r="M44" s="59">
        <v>71.279751731020227</v>
      </c>
      <c r="N44" s="61">
        <v>59.991095425154676</v>
      </c>
    </row>
    <row r="45" spans="1:15" ht="11.45" customHeight="1">
      <c r="A45" s="41" t="s">
        <v>37</v>
      </c>
      <c r="B45" s="31"/>
      <c r="C45" s="54">
        <v>42.094471579002878</v>
      </c>
      <c r="D45" s="55">
        <v>21.019828868190601</v>
      </c>
      <c r="E45" s="55">
        <v>42.283479927058529</v>
      </c>
      <c r="F45" s="55">
        <v>62.676775169744431</v>
      </c>
      <c r="G45" s="55">
        <v>63.791647235397015</v>
      </c>
      <c r="H45" s="56">
        <v>61.581088109314074</v>
      </c>
      <c r="I45" s="54">
        <v>79.335560180595991</v>
      </c>
      <c r="J45" s="55">
        <v>83.920900828276118</v>
      </c>
      <c r="K45" s="56">
        <v>74.94476994755793</v>
      </c>
      <c r="L45" s="55">
        <v>65.692012235154479</v>
      </c>
      <c r="M45" s="55">
        <v>71.56207241848054</v>
      </c>
      <c r="N45" s="57">
        <v>60.360329244791387</v>
      </c>
    </row>
    <row r="46" spans="1:15" ht="11.45" customHeight="1">
      <c r="A46" s="42" t="s">
        <v>38</v>
      </c>
      <c r="B46" s="31"/>
      <c r="C46" s="58">
        <v>42.321475593587941</v>
      </c>
      <c r="D46" s="59">
        <v>22.366530825789319</v>
      </c>
      <c r="E46" s="59">
        <v>40.067052860109754</v>
      </c>
      <c r="F46" s="59">
        <v>62.35550846047191</v>
      </c>
      <c r="G46" s="59">
        <v>64.317072237125913</v>
      </c>
      <c r="H46" s="60">
        <v>60.427465745599314</v>
      </c>
      <c r="I46" s="58">
        <v>78.786580627883168</v>
      </c>
      <c r="J46" s="59">
        <v>83.527239395531268</v>
      </c>
      <c r="K46" s="60">
        <v>74.251111343178962</v>
      </c>
      <c r="L46" s="59">
        <v>65.214147496492274</v>
      </c>
      <c r="M46" s="59">
        <v>71.250728688453407</v>
      </c>
      <c r="N46" s="61">
        <v>59.736219459459512</v>
      </c>
    </row>
    <row r="47" spans="1:15" ht="11.45" customHeight="1">
      <c r="A47" s="41" t="s">
        <v>39</v>
      </c>
      <c r="B47" s="31"/>
      <c r="C47" s="54">
        <v>39.826962761400324</v>
      </c>
      <c r="D47" s="55">
        <v>20.94552416041963</v>
      </c>
      <c r="E47" s="55">
        <v>37.890752053412641</v>
      </c>
      <c r="F47" s="55">
        <v>60.921059904170058</v>
      </c>
      <c r="G47" s="55">
        <v>62.983505453642969</v>
      </c>
      <c r="H47" s="56">
        <v>58.896534375812266</v>
      </c>
      <c r="I47" s="54">
        <v>78.825323896749296</v>
      </c>
      <c r="J47" s="55">
        <v>83.345690082211476</v>
      </c>
      <c r="K47" s="56">
        <v>74.505983044263658</v>
      </c>
      <c r="L47" s="55">
        <v>65.031763491285318</v>
      </c>
      <c r="M47" s="55">
        <v>70.893119761482126</v>
      </c>
      <c r="N47" s="57">
        <v>59.719322105937913</v>
      </c>
    </row>
    <row r="48" spans="1:15" ht="11.45" customHeight="1">
      <c r="A48" s="42" t="s">
        <v>40</v>
      </c>
      <c r="B48" s="31"/>
      <c r="C48" s="58">
        <v>42.756832242523238</v>
      </c>
      <c r="D48" s="59">
        <v>21.592259192134488</v>
      </c>
      <c r="E48" s="59">
        <v>42.49682490062451</v>
      </c>
      <c r="F48" s="59">
        <v>63.260598454327798</v>
      </c>
      <c r="G48" s="59">
        <v>63.071236112173601</v>
      </c>
      <c r="H48" s="60">
        <v>63.446481193013291</v>
      </c>
      <c r="I48" s="58">
        <v>79.583514698394012</v>
      </c>
      <c r="J48" s="59">
        <v>83.441827115356233</v>
      </c>
      <c r="K48" s="60">
        <v>75.899788078535749</v>
      </c>
      <c r="L48" s="59">
        <v>65.376424345798654</v>
      </c>
      <c r="M48" s="59">
        <v>70.775619666540976</v>
      </c>
      <c r="N48" s="61">
        <v>60.48714330599104</v>
      </c>
    </row>
    <row r="49" spans="1:14" ht="11.45" customHeight="1">
      <c r="A49" s="41" t="s">
        <v>41</v>
      </c>
      <c r="B49" s="31"/>
      <c r="C49" s="54">
        <v>40.885414445293875</v>
      </c>
      <c r="D49" s="55">
        <v>21.0550716864275</v>
      </c>
      <c r="E49" s="55">
        <v>39.855442774763915</v>
      </c>
      <c r="F49" s="55">
        <v>60.226121868210718</v>
      </c>
      <c r="G49" s="55">
        <v>61.369926878583783</v>
      </c>
      <c r="H49" s="56">
        <v>59.101539576752842</v>
      </c>
      <c r="I49" s="54">
        <v>78.579198198219885</v>
      </c>
      <c r="J49" s="55">
        <v>83.344889575713125</v>
      </c>
      <c r="K49" s="56">
        <v>74.030605707959296</v>
      </c>
      <c r="L49" s="55">
        <v>64.375729649626052</v>
      </c>
      <c r="M49" s="55">
        <v>70.305807115141363</v>
      </c>
      <c r="N49" s="57">
        <v>59.008371851984869</v>
      </c>
    </row>
    <row r="50" spans="1:14" ht="11.45" customHeight="1">
      <c r="A50" s="42" t="s">
        <v>42</v>
      </c>
      <c r="B50" s="31"/>
      <c r="C50" s="58">
        <v>40.188254363067188</v>
      </c>
      <c r="D50" s="59">
        <v>20.985607996246184</v>
      </c>
      <c r="E50" s="59">
        <v>38.628402685104845</v>
      </c>
      <c r="F50" s="59">
        <v>61.008503737364336</v>
      </c>
      <c r="G50" s="59">
        <v>62.345637661050418</v>
      </c>
      <c r="H50" s="60">
        <v>59.693129618113346</v>
      </c>
      <c r="I50" s="58">
        <v>78.504304801198799</v>
      </c>
      <c r="J50" s="59">
        <v>83.655449644440964</v>
      </c>
      <c r="K50" s="60">
        <v>73.593073342277251</v>
      </c>
      <c r="L50" s="59">
        <v>64.044964390307811</v>
      </c>
      <c r="M50" s="59">
        <v>70.295393873266121</v>
      </c>
      <c r="N50" s="61">
        <v>58.394133167623757</v>
      </c>
    </row>
    <row r="51" spans="1:14" ht="11.45" customHeight="1">
      <c r="A51" s="41" t="s">
        <v>43</v>
      </c>
      <c r="B51" s="31"/>
      <c r="C51" s="54">
        <v>41.76094142643813</v>
      </c>
      <c r="D51" s="55">
        <v>20.978940745628698</v>
      </c>
      <c r="E51" s="55">
        <v>41.805731610495528</v>
      </c>
      <c r="F51" s="55">
        <v>60.35872481332332</v>
      </c>
      <c r="G51" s="55">
        <v>60.320086646880085</v>
      </c>
      <c r="H51" s="56">
        <v>60.396728568689937</v>
      </c>
      <c r="I51" s="54">
        <v>78.753816255104269</v>
      </c>
      <c r="J51" s="55">
        <v>82.983375353341756</v>
      </c>
      <c r="K51" s="56">
        <v>74.725487032659032</v>
      </c>
      <c r="L51" s="55">
        <v>64.053032306233064</v>
      </c>
      <c r="M51" s="55">
        <v>69.352559550969758</v>
      </c>
      <c r="N51" s="57">
        <v>59.267284897440604</v>
      </c>
    </row>
    <row r="52" spans="1:14" ht="11.45" customHeight="1">
      <c r="A52" s="42" t="s">
        <v>44</v>
      </c>
      <c r="B52" s="31"/>
      <c r="C52" s="58">
        <v>40.559846006866408</v>
      </c>
      <c r="D52" s="59">
        <v>41.015658266061628</v>
      </c>
      <c r="E52" s="59">
        <v>40.098609934313245</v>
      </c>
      <c r="F52" s="59">
        <v>59.745219683522869</v>
      </c>
      <c r="G52" s="59">
        <v>59.908903151686928</v>
      </c>
      <c r="H52" s="60">
        <v>59.584146401036804</v>
      </c>
      <c r="I52" s="58">
        <v>78.242384198383562</v>
      </c>
      <c r="J52" s="59">
        <v>82.628166218955997</v>
      </c>
      <c r="K52" s="60">
        <v>74.068225902864498</v>
      </c>
      <c r="L52" s="59">
        <v>63.465801176358148</v>
      </c>
      <c r="M52" s="59">
        <v>68.871061321616324</v>
      </c>
      <c r="N52" s="61">
        <v>58.588756759703529</v>
      </c>
    </row>
    <row r="53" spans="1:14" ht="11.45" customHeight="1">
      <c r="A53" s="41" t="s">
        <v>45</v>
      </c>
      <c r="B53" s="31"/>
      <c r="C53" s="54">
        <v>39.478839167348639</v>
      </c>
      <c r="D53" s="55">
        <v>40.701832261897025</v>
      </c>
      <c r="E53" s="55">
        <v>38.242145086366492</v>
      </c>
      <c r="F53" s="55">
        <v>59.4685175586336</v>
      </c>
      <c r="G53" s="55">
        <v>61.754455988062148</v>
      </c>
      <c r="H53" s="56">
        <v>57.213484784693911</v>
      </c>
      <c r="I53" s="54">
        <v>78.365997704981169</v>
      </c>
      <c r="J53" s="55">
        <v>83.488979177152913</v>
      </c>
      <c r="K53" s="56">
        <v>73.485390398709427</v>
      </c>
      <c r="L53" s="55">
        <v>63.498282020311258</v>
      </c>
      <c r="M53" s="55">
        <v>69.589413199097933</v>
      </c>
      <c r="N53" s="57">
        <v>57.999389604714274</v>
      </c>
    </row>
    <row r="54" spans="1:14" ht="11.45" customHeight="1">
      <c r="A54" s="42" t="s">
        <v>46</v>
      </c>
      <c r="B54" s="31"/>
      <c r="C54" s="58">
        <v>39.604091754175933</v>
      </c>
      <c r="D54" s="59">
        <v>37.398880710825999</v>
      </c>
      <c r="E54" s="59">
        <v>41.83559045227981</v>
      </c>
      <c r="F54" s="59">
        <v>60.141856950070064</v>
      </c>
      <c r="G54" s="59">
        <v>60.056631059048478</v>
      </c>
      <c r="H54" s="60">
        <v>60.226006257209846</v>
      </c>
      <c r="I54" s="58">
        <v>78.431153439674517</v>
      </c>
      <c r="J54" s="59">
        <v>83.909054325469455</v>
      </c>
      <c r="K54" s="60">
        <v>73.212728132462701</v>
      </c>
      <c r="L54" s="59">
        <v>63.652393712321135</v>
      </c>
      <c r="M54" s="59">
        <v>70.107264150471906</v>
      </c>
      <c r="N54" s="61">
        <v>57.826251045346716</v>
      </c>
    </row>
    <row r="55" spans="1:14" ht="11.45" customHeight="1">
      <c r="A55" s="41" t="s">
        <v>47</v>
      </c>
      <c r="B55" s="31"/>
      <c r="C55" s="54">
        <v>41.321284534459224</v>
      </c>
      <c r="D55" s="55">
        <v>39.201975891502109</v>
      </c>
      <c r="E55" s="55">
        <v>43.462180450893342</v>
      </c>
      <c r="F55" s="55">
        <v>61.772391107321475</v>
      </c>
      <c r="G55" s="55">
        <v>60.644756958161175</v>
      </c>
      <c r="H55" s="56">
        <v>62.883146313458774</v>
      </c>
      <c r="I55" s="54">
        <v>79.999632808500579</v>
      </c>
      <c r="J55" s="55">
        <v>84.182718867036343</v>
      </c>
      <c r="K55" s="56">
        <v>76.017910441901989</v>
      </c>
      <c r="L55" s="55">
        <v>64.817519943220162</v>
      </c>
      <c r="M55" s="55">
        <v>70.275016576357274</v>
      </c>
      <c r="N55" s="57">
        <v>59.89547198201285</v>
      </c>
    </row>
    <row r="56" spans="1:14" ht="11.45" customHeight="1">
      <c r="A56" s="42" t="s">
        <v>48</v>
      </c>
      <c r="B56" s="31"/>
      <c r="C56" s="58">
        <v>40.496722757191556</v>
      </c>
      <c r="D56" s="59">
        <v>41.557735565643839</v>
      </c>
      <c r="E56" s="59">
        <v>39.424668981462865</v>
      </c>
      <c r="F56" s="59">
        <v>59.496770923508919</v>
      </c>
      <c r="G56" s="59">
        <v>60.826599513611697</v>
      </c>
      <c r="H56" s="60">
        <v>58.186778890305256</v>
      </c>
      <c r="I56" s="58">
        <v>79.682944919999585</v>
      </c>
      <c r="J56" s="59">
        <v>84.392890170894361</v>
      </c>
      <c r="K56" s="60">
        <v>75.201365435107974</v>
      </c>
      <c r="L56" s="59">
        <v>64.562148449239984</v>
      </c>
      <c r="M56" s="59">
        <v>70.379270218605171</v>
      </c>
      <c r="N56" s="61">
        <v>59.317889422030241</v>
      </c>
    </row>
    <row r="57" spans="1:14" ht="11.45" customHeight="1">
      <c r="A57" s="41" t="s">
        <v>49</v>
      </c>
      <c r="B57" s="31"/>
      <c r="C57" s="54">
        <v>42.094742723853273</v>
      </c>
      <c r="D57" s="55">
        <v>43.527226235268301</v>
      </c>
      <c r="E57" s="55">
        <v>40.641535315857645</v>
      </c>
      <c r="F57" s="55">
        <v>61.052686910227841</v>
      </c>
      <c r="G57" s="55">
        <v>62.330576897646523</v>
      </c>
      <c r="H57" s="56">
        <v>59.789068851765649</v>
      </c>
      <c r="I57" s="54">
        <v>80.506165611444189</v>
      </c>
      <c r="J57" s="55">
        <v>85.445124438156384</v>
      </c>
      <c r="K57" s="56">
        <v>75.802098984247834</v>
      </c>
      <c r="L57" s="55">
        <v>65.056477089961376</v>
      </c>
      <c r="M57" s="55">
        <v>71.099560544367108</v>
      </c>
      <c r="N57" s="57">
        <v>59.604903341808935</v>
      </c>
    </row>
    <row r="58" spans="1:14" ht="11.45" customHeight="1">
      <c r="A58" s="42" t="s">
        <v>50</v>
      </c>
      <c r="B58" s="31"/>
      <c r="C58" s="58">
        <v>42.408179423600757</v>
      </c>
      <c r="D58" s="59">
        <v>42.885932542857006</v>
      </c>
      <c r="E58" s="59">
        <v>41.922615926994474</v>
      </c>
      <c r="F58" s="59">
        <v>61.118192358420288</v>
      </c>
      <c r="G58" s="59">
        <v>62.801170368340216</v>
      </c>
      <c r="H58" s="60">
        <v>59.452463029968534</v>
      </c>
      <c r="I58" s="58">
        <v>79.239212390361146</v>
      </c>
      <c r="J58" s="59">
        <v>84.789350027580511</v>
      </c>
      <c r="K58" s="60">
        <v>73.95548858529709</v>
      </c>
      <c r="L58" s="59">
        <v>63.933875880528177</v>
      </c>
      <c r="M58" s="59">
        <v>70.359111952117459</v>
      </c>
      <c r="N58" s="61">
        <v>58.140403428127271</v>
      </c>
    </row>
    <row r="59" spans="1:14" ht="11.45" customHeight="1">
      <c r="A59" s="41" t="s">
        <v>51</v>
      </c>
      <c r="B59" s="31"/>
      <c r="C59" s="54">
        <v>39.468451366497419</v>
      </c>
      <c r="D59" s="55">
        <v>42.414201602276442</v>
      </c>
      <c r="E59" s="55">
        <v>36.472361305271264</v>
      </c>
      <c r="F59" s="55">
        <v>59.140608666988058</v>
      </c>
      <c r="G59" s="55">
        <v>61.247984962228394</v>
      </c>
      <c r="H59" s="56">
        <v>57.056559611600697</v>
      </c>
      <c r="I59" s="54">
        <v>80.155411934306215</v>
      </c>
      <c r="J59" s="55">
        <v>84.41113534343269</v>
      </c>
      <c r="K59" s="56">
        <v>76.106178011940841</v>
      </c>
      <c r="L59" s="55">
        <v>64.74839386837138</v>
      </c>
      <c r="M59" s="55">
        <v>70.120591301404914</v>
      </c>
      <c r="N59" s="57">
        <v>59.905364213008248</v>
      </c>
    </row>
    <row r="60" spans="1:14" ht="11.45" customHeight="1">
      <c r="A60" s="42" t="s">
        <v>52</v>
      </c>
      <c r="B60" s="31"/>
      <c r="C60" s="58">
        <v>38.883396407551288</v>
      </c>
      <c r="D60" s="59">
        <v>40.258129304513218</v>
      </c>
      <c r="E60" s="59">
        <v>37.483897057825736</v>
      </c>
      <c r="F60" s="59">
        <v>58.006344270118255</v>
      </c>
      <c r="G60" s="59">
        <v>59.134329483890902</v>
      </c>
      <c r="H60" s="60">
        <v>56.88983219844954</v>
      </c>
      <c r="I60" s="58">
        <v>79.863483986344619</v>
      </c>
      <c r="J60" s="59">
        <v>84.026787190868944</v>
      </c>
      <c r="K60" s="60">
        <v>75.903005621954705</v>
      </c>
      <c r="L60" s="59">
        <v>64.242862009984322</v>
      </c>
      <c r="M60" s="59">
        <v>69.516998545536069</v>
      </c>
      <c r="N60" s="61">
        <v>59.489140924018464</v>
      </c>
    </row>
    <row r="61" spans="1:14" ht="11.45" customHeight="1">
      <c r="A61" s="41" t="s">
        <v>53</v>
      </c>
      <c r="B61" s="31"/>
      <c r="C61" s="54">
        <v>39.466048159203154</v>
      </c>
      <c r="D61" s="55">
        <v>38.782125592302592</v>
      </c>
      <c r="E61" s="55">
        <v>40.163101990710622</v>
      </c>
      <c r="F61" s="55">
        <v>57.729870984232939</v>
      </c>
      <c r="G61" s="55">
        <v>57.134022062840259</v>
      </c>
      <c r="H61" s="56">
        <v>58.320514361094077</v>
      </c>
      <c r="I61" s="54">
        <v>79.636882800484102</v>
      </c>
      <c r="J61" s="55">
        <v>83.691426957947513</v>
      </c>
      <c r="K61" s="56">
        <v>75.77958996121707</v>
      </c>
      <c r="L61" s="55">
        <v>64.029154225182126</v>
      </c>
      <c r="M61" s="55">
        <v>69.233165869360974</v>
      </c>
      <c r="N61" s="57">
        <v>59.338445756961534</v>
      </c>
    </row>
    <row r="62" spans="1:14" ht="11.45" customHeight="1">
      <c r="A62" s="42" t="s">
        <v>54</v>
      </c>
      <c r="B62" s="31"/>
      <c r="C62" s="58">
        <v>36.15834015630071</v>
      </c>
      <c r="D62" s="59">
        <v>35.086200544188671</v>
      </c>
      <c r="E62" s="59">
        <v>37.25277870271767</v>
      </c>
      <c r="F62" s="59">
        <v>55.844154419171971</v>
      </c>
      <c r="G62" s="59">
        <v>55.392202845241037</v>
      </c>
      <c r="H62" s="60">
        <v>56.292864877738452</v>
      </c>
      <c r="I62" s="58">
        <v>78.672189323357244</v>
      </c>
      <c r="J62" s="59">
        <v>83.231875972711848</v>
      </c>
      <c r="K62" s="60">
        <v>74.333702425435135</v>
      </c>
      <c r="L62" s="59">
        <v>63.146279596394081</v>
      </c>
      <c r="M62" s="59">
        <v>68.661034545811191</v>
      </c>
      <c r="N62" s="61">
        <v>58.1747185723613</v>
      </c>
    </row>
    <row r="63" spans="1:14" ht="11.45" customHeight="1">
      <c r="A63" s="41" t="s">
        <v>55</v>
      </c>
      <c r="B63" s="31"/>
      <c r="C63" s="54">
        <v>34.406191451340824</v>
      </c>
      <c r="D63" s="55">
        <v>35.604829163904952</v>
      </c>
      <c r="E63" s="55">
        <v>33.181850408026428</v>
      </c>
      <c r="F63" s="55">
        <v>55.155090084703438</v>
      </c>
      <c r="G63" s="55">
        <v>55.96176500958515</v>
      </c>
      <c r="H63" s="56">
        <v>54.353468298300363</v>
      </c>
      <c r="I63" s="54">
        <v>78.840761182687359</v>
      </c>
      <c r="J63" s="55">
        <v>83.04505254483658</v>
      </c>
      <c r="K63" s="56">
        <v>74.841633299811875</v>
      </c>
      <c r="L63" s="55">
        <v>63.184592769610305</v>
      </c>
      <c r="M63" s="55">
        <v>68.469761612872148</v>
      </c>
      <c r="N63" s="57">
        <v>58.421228497557379</v>
      </c>
    </row>
    <row r="64" spans="1:14" ht="11.45" customHeight="1">
      <c r="A64" s="42" t="s">
        <v>56</v>
      </c>
      <c r="B64" s="31"/>
      <c r="C64" s="58">
        <v>34.143068438098545</v>
      </c>
      <c r="D64" s="59">
        <v>35.0415817309432</v>
      </c>
      <c r="E64" s="59">
        <v>33.225996700739174</v>
      </c>
      <c r="F64" s="59">
        <v>53.713765563544413</v>
      </c>
      <c r="G64" s="59">
        <v>54.278124892962467</v>
      </c>
      <c r="H64" s="60">
        <v>53.152946956778855</v>
      </c>
      <c r="I64" s="58">
        <v>78.245706472702025</v>
      </c>
      <c r="J64" s="59">
        <v>82.531256735252981</v>
      </c>
      <c r="K64" s="60">
        <v>74.171663698940563</v>
      </c>
      <c r="L64" s="59">
        <v>62.671803242775809</v>
      </c>
      <c r="M64" s="59">
        <v>68.086258417003592</v>
      </c>
      <c r="N64" s="61">
        <v>57.794528934352257</v>
      </c>
    </row>
    <row r="65" spans="1:14" ht="11.45" customHeight="1">
      <c r="A65" s="41" t="s">
        <v>57</v>
      </c>
      <c r="B65" s="31"/>
      <c r="C65" s="54">
        <v>35.764841322432389</v>
      </c>
      <c r="D65" s="55">
        <v>36.422853752712065</v>
      </c>
      <c r="E65" s="55">
        <v>35.093847260752561</v>
      </c>
      <c r="F65" s="55">
        <v>55.151895197705429</v>
      </c>
      <c r="G65" s="55">
        <v>55.537041863504413</v>
      </c>
      <c r="H65" s="56">
        <v>54.76918327314916</v>
      </c>
      <c r="I65" s="54">
        <v>78.320945714822329</v>
      </c>
      <c r="J65" s="55">
        <v>82.71678743011465</v>
      </c>
      <c r="K65" s="56">
        <v>74.14382792926537</v>
      </c>
      <c r="L65" s="55">
        <v>62.637797774105131</v>
      </c>
      <c r="M65" s="55">
        <v>68.043112585476436</v>
      </c>
      <c r="N65" s="57">
        <v>57.77027056792064</v>
      </c>
    </row>
    <row r="66" spans="1:14" ht="11.45" customHeight="1">
      <c r="A66" s="42" t="s">
        <v>58</v>
      </c>
      <c r="B66" s="31"/>
      <c r="C66" s="58">
        <v>36.921124636647541</v>
      </c>
      <c r="D66" s="59">
        <v>39.770951650612218</v>
      </c>
      <c r="E66" s="59">
        <v>34.015264399813645</v>
      </c>
      <c r="F66" s="59">
        <v>56.205208791348099</v>
      </c>
      <c r="G66" s="59">
        <v>57.535544706604121</v>
      </c>
      <c r="H66" s="60">
        <v>54.882902987236413</v>
      </c>
      <c r="I66" s="58">
        <v>78.478705216627617</v>
      </c>
      <c r="J66" s="59">
        <v>83.077363199065886</v>
      </c>
      <c r="K66" s="60">
        <v>74.109962768592226</v>
      </c>
      <c r="L66" s="59">
        <v>62.852103350045766</v>
      </c>
      <c r="M66" s="59">
        <v>68.524959113664892</v>
      </c>
      <c r="N66" s="61">
        <v>57.744665404103927</v>
      </c>
    </row>
    <row r="67" spans="1:14" ht="11.45" customHeight="1">
      <c r="A67" s="41" t="s">
        <v>59</v>
      </c>
      <c r="B67" s="31"/>
      <c r="C67" s="54">
        <v>37.124238519307475</v>
      </c>
      <c r="D67" s="55">
        <v>38.088616051179713</v>
      </c>
      <c r="E67" s="55">
        <v>36.141285316266881</v>
      </c>
      <c r="F67" s="55">
        <v>56.96919165902311</v>
      </c>
      <c r="G67" s="55">
        <v>56.843006267420016</v>
      </c>
      <c r="H67" s="56">
        <v>57.094590916680538</v>
      </c>
      <c r="I67" s="54">
        <v>79.041567194540292</v>
      </c>
      <c r="J67" s="55">
        <v>82.883153621100462</v>
      </c>
      <c r="K67" s="56">
        <v>75.393024691661722</v>
      </c>
      <c r="L67" s="55">
        <v>63.323380856033033</v>
      </c>
      <c r="M67" s="55">
        <v>68.241055168525662</v>
      </c>
      <c r="N67" s="57">
        <v>58.896973814325278</v>
      </c>
    </row>
    <row r="68" spans="1:14" ht="11.45" customHeight="1">
      <c r="A68" s="42" t="s">
        <v>60</v>
      </c>
      <c r="B68" s="31"/>
      <c r="C68" s="58">
        <v>36.744644538784364</v>
      </c>
      <c r="D68" s="59">
        <v>39.281269360607929</v>
      </c>
      <c r="E68" s="59">
        <v>34.162193717964918</v>
      </c>
      <c r="F68" s="59">
        <v>57.316213064461792</v>
      </c>
      <c r="G68" s="59">
        <v>58.49608511512497</v>
      </c>
      <c r="H68" s="60">
        <v>56.145136232164447</v>
      </c>
      <c r="I68" s="58">
        <v>78.981576497192066</v>
      </c>
      <c r="J68" s="59">
        <v>83.320413969469286</v>
      </c>
      <c r="K68" s="60">
        <v>74.862782198066398</v>
      </c>
      <c r="L68" s="59">
        <v>63.266502807667202</v>
      </c>
      <c r="M68" s="59">
        <v>68.688008280000261</v>
      </c>
      <c r="N68" s="61">
        <v>58.388780569324894</v>
      </c>
    </row>
    <row r="69" spans="1:14" ht="11.45" customHeight="1">
      <c r="A69" s="41" t="s">
        <v>61</v>
      </c>
      <c r="B69" s="31"/>
      <c r="C69" s="54">
        <v>37.198016029438669</v>
      </c>
      <c r="D69" s="55">
        <v>38.249429553647253</v>
      </c>
      <c r="E69" s="55">
        <v>36.128341354002551</v>
      </c>
      <c r="F69" s="55">
        <v>56.999945520533224</v>
      </c>
      <c r="G69" s="55">
        <v>58.201457433103883</v>
      </c>
      <c r="H69" s="56">
        <v>55.808921577635886</v>
      </c>
      <c r="I69" s="54">
        <v>78.505432767456838</v>
      </c>
      <c r="J69" s="55">
        <v>83.034908277589025</v>
      </c>
      <c r="K69" s="56">
        <v>74.207307132055618</v>
      </c>
      <c r="L69" s="55">
        <v>62.841501487043189</v>
      </c>
      <c r="M69" s="55">
        <v>68.396594334957697</v>
      </c>
      <c r="N69" s="57">
        <v>57.845203753136985</v>
      </c>
    </row>
    <row r="70" spans="1:14" ht="11.45" customHeight="1">
      <c r="A70" s="42" t="s">
        <v>62</v>
      </c>
      <c r="B70" s="31"/>
      <c r="C70" s="62">
        <v>37.424250352031486</v>
      </c>
      <c r="D70" s="63">
        <v>37.365680057932465</v>
      </c>
      <c r="E70" s="63">
        <v>37.483896856068384</v>
      </c>
      <c r="F70" s="63">
        <v>56.65036371295826</v>
      </c>
      <c r="G70" s="63">
        <v>56.826933151844536</v>
      </c>
      <c r="H70" s="64">
        <v>56.475304423982685</v>
      </c>
      <c r="I70" s="62">
        <v>78.08592105143866</v>
      </c>
      <c r="J70" s="63">
        <v>82.962264491915704</v>
      </c>
      <c r="K70" s="64">
        <v>73.458408729777886</v>
      </c>
      <c r="L70" s="63">
        <v>62.526096021865726</v>
      </c>
      <c r="M70" s="63">
        <v>68.287776317445207</v>
      </c>
      <c r="N70" s="65">
        <v>57.344097970705405</v>
      </c>
    </row>
    <row r="71" spans="1:14" ht="11.45" customHeight="1" thickBot="1">
      <c r="A71" s="66" t="s">
        <v>63</v>
      </c>
      <c r="B71" s="67"/>
      <c r="C71" s="68">
        <v>37.254984194999146</v>
      </c>
      <c r="D71" s="68">
        <v>37.300476602926622</v>
      </c>
      <c r="E71" s="68">
        <v>37.20863106970797</v>
      </c>
      <c r="F71" s="68">
        <v>57.222605901940589</v>
      </c>
      <c r="G71" s="68">
        <v>57.839180598793668</v>
      </c>
      <c r="H71" s="69">
        <v>56.611311950345012</v>
      </c>
      <c r="I71" s="70">
        <v>78.639270316440104</v>
      </c>
      <c r="J71" s="68">
        <v>82.994302331875531</v>
      </c>
      <c r="K71" s="69">
        <v>74.5066826889487</v>
      </c>
      <c r="L71" s="68">
        <v>62.943717100649344</v>
      </c>
      <c r="M71" s="68">
        <v>68.289602037214934</v>
      </c>
      <c r="N71" s="71">
        <v>58.136142946189672</v>
      </c>
    </row>
    <row r="72" spans="1:14" ht="11.45" customHeight="1" thickTop="1">
      <c r="A72" s="42" t="s">
        <v>64</v>
      </c>
      <c r="B72" s="31"/>
      <c r="C72" s="62">
        <v>34.380472493416768</v>
      </c>
      <c r="D72" s="63">
        <v>33.784401792361379</v>
      </c>
      <c r="E72" s="63">
        <v>34.987996017948646</v>
      </c>
      <c r="F72" s="63">
        <v>55.934562167850572</v>
      </c>
      <c r="G72" s="63">
        <v>55.502963415648722</v>
      </c>
      <c r="H72" s="64">
        <v>56.362578526724377</v>
      </c>
      <c r="I72" s="62">
        <v>78.376513036883821</v>
      </c>
      <c r="J72" s="63">
        <v>82.292474866716162</v>
      </c>
      <c r="K72" s="64">
        <v>74.660205374943544</v>
      </c>
      <c r="L72" s="63">
        <v>62.711566734592324</v>
      </c>
      <c r="M72" s="63">
        <v>67.670194629394018</v>
      </c>
      <c r="N72" s="65">
        <v>58.252179524527662</v>
      </c>
    </row>
    <row r="73" spans="1:14" ht="11.45" customHeight="1">
      <c r="A73" s="36" t="s">
        <v>65</v>
      </c>
      <c r="B73" s="44"/>
      <c r="C73" s="72">
        <v>35.02223633407776</v>
      </c>
      <c r="D73" s="72">
        <v>35.403366899073404</v>
      </c>
      <c r="E73" s="72">
        <v>34.633423904239109</v>
      </c>
      <c r="F73" s="72">
        <v>55.362609204635341</v>
      </c>
      <c r="G73" s="72">
        <v>55.056346552151346</v>
      </c>
      <c r="H73" s="73">
        <v>55.666728269816446</v>
      </c>
      <c r="I73" s="74">
        <v>78.575625208547649</v>
      </c>
      <c r="J73" s="72">
        <v>82.328154107934054</v>
      </c>
      <c r="K73" s="73">
        <v>75.012944193869458</v>
      </c>
      <c r="L73" s="72">
        <v>62.857768689437918</v>
      </c>
      <c r="M73" s="72">
        <v>67.775414026082998</v>
      </c>
      <c r="N73" s="75">
        <v>58.433654595607059</v>
      </c>
    </row>
    <row r="74" spans="1:14" ht="11.45" customHeight="1">
      <c r="A74" s="42" t="s">
        <v>66</v>
      </c>
      <c r="B74" s="31"/>
      <c r="C74" s="76">
        <v>35.969506894360926</v>
      </c>
      <c r="D74" s="77">
        <v>36.398953785565816</v>
      </c>
      <c r="E74" s="77">
        <v>35.530827194361564</v>
      </c>
      <c r="F74" s="77">
        <v>56.083736776123658</v>
      </c>
      <c r="G74" s="77">
        <v>56.662399063690295</v>
      </c>
      <c r="H74" s="78">
        <v>55.508423064284123</v>
      </c>
      <c r="I74" s="76">
        <v>77.874420506905622</v>
      </c>
      <c r="J74" s="77">
        <v>82.159224949990872</v>
      </c>
      <c r="K74" s="78">
        <v>73.804861508615232</v>
      </c>
      <c r="L74" s="77">
        <v>62.365263753395389</v>
      </c>
      <c r="M74" s="77">
        <v>67.716942079968504</v>
      </c>
      <c r="N74" s="79">
        <v>57.549002759476203</v>
      </c>
    </row>
    <row r="75" spans="1:14" ht="11.45" customHeight="1">
      <c r="A75" s="10" t="s">
        <v>67</v>
      </c>
      <c r="B75" s="44"/>
      <c r="C75" s="72">
        <v>35.192383950338254</v>
      </c>
      <c r="D75" s="72">
        <v>36.530123155587383</v>
      </c>
      <c r="E75" s="72">
        <v>33.82581235901462</v>
      </c>
      <c r="F75" s="72">
        <v>56.522830427062239</v>
      </c>
      <c r="G75" s="72">
        <v>57.431816649788566</v>
      </c>
      <c r="H75" s="73">
        <v>55.619345994535863</v>
      </c>
      <c r="I75" s="72">
        <v>79.060966875806187</v>
      </c>
      <c r="J75" s="72">
        <v>82.42231376572262</v>
      </c>
      <c r="K75" s="73">
        <v>75.86933930244416</v>
      </c>
      <c r="L75" s="72">
        <v>63.395152089685908</v>
      </c>
      <c r="M75" s="72">
        <v>68.047665360545892</v>
      </c>
      <c r="N75" s="75">
        <v>59.208962437777473</v>
      </c>
    </row>
    <row r="76" spans="1:14" ht="11.45" customHeight="1">
      <c r="A76" s="42" t="s">
        <v>68</v>
      </c>
      <c r="B76" s="31"/>
      <c r="C76" s="76">
        <v>33.702293554215721</v>
      </c>
      <c r="D76" s="77">
        <v>34.821308360593612</v>
      </c>
      <c r="E76" s="77">
        <v>32.559221640183253</v>
      </c>
      <c r="F76" s="77">
        <v>54.54475925226982</v>
      </c>
      <c r="G76" s="77">
        <v>55.202637397316337</v>
      </c>
      <c r="H76" s="78">
        <v>53.890659121722614</v>
      </c>
      <c r="I76" s="76">
        <v>78.431097208180944</v>
      </c>
      <c r="J76" s="77">
        <v>81.385397019805197</v>
      </c>
      <c r="K76" s="78">
        <v>75.626658054432255</v>
      </c>
      <c r="L76" s="77">
        <v>62.955214836627725</v>
      </c>
      <c r="M76" s="77">
        <v>67.278073025089299</v>
      </c>
      <c r="N76" s="79">
        <v>59.066360772422343</v>
      </c>
    </row>
    <row r="77" spans="1:14" ht="11.45" customHeight="1">
      <c r="A77" s="10" t="s">
        <v>69</v>
      </c>
      <c r="B77" s="44"/>
      <c r="C77" s="72">
        <v>28.588397168349871</v>
      </c>
      <c r="D77" s="72">
        <v>28.632269716972267</v>
      </c>
      <c r="E77" s="72">
        <v>28.543511659256826</v>
      </c>
      <c r="F77" s="72">
        <v>49.960713336529807</v>
      </c>
      <c r="G77" s="72">
        <v>48.338292860222595</v>
      </c>
      <c r="H77" s="73">
        <v>51.576939289920936</v>
      </c>
      <c r="I77" s="72">
        <v>75.518393798578671</v>
      </c>
      <c r="J77" s="72">
        <v>78.68936755094515</v>
      </c>
      <c r="K77" s="73">
        <v>72.507454468390122</v>
      </c>
      <c r="L77" s="72">
        <v>60.478948713554736</v>
      </c>
      <c r="M77" s="72">
        <v>64.944845602819882</v>
      </c>
      <c r="N77" s="75">
        <v>56.460632198840841</v>
      </c>
    </row>
    <row r="78" spans="1:14" ht="11.45" customHeight="1">
      <c r="A78" s="42" t="s">
        <v>70</v>
      </c>
      <c r="B78" s="31"/>
      <c r="C78" s="76">
        <v>32.246978511015662</v>
      </c>
      <c r="D78" s="77">
        <v>33.384663638686796</v>
      </c>
      <c r="E78" s="77">
        <v>31.0804600533646</v>
      </c>
      <c r="F78" s="77">
        <v>52.656675441981946</v>
      </c>
      <c r="G78" s="77">
        <v>52.371529280071591</v>
      </c>
      <c r="H78" s="78">
        <v>52.941329599232816</v>
      </c>
      <c r="I78" s="76">
        <v>77.145615002602781</v>
      </c>
      <c r="J78" s="77">
        <v>80.581143870844045</v>
      </c>
      <c r="K78" s="78">
        <v>73.882373642202552</v>
      </c>
      <c r="L78" s="77">
        <v>61.792640865547668</v>
      </c>
      <c r="M78" s="77">
        <v>66.554886941857447</v>
      </c>
      <c r="N78" s="79">
        <v>57.506930538431746</v>
      </c>
    </row>
    <row r="79" spans="1:14" ht="11.45" customHeight="1">
      <c r="A79" s="10" t="s">
        <v>71</v>
      </c>
      <c r="B79" s="44"/>
      <c r="C79" s="72">
        <v>35.023385817135363</v>
      </c>
      <c r="D79" s="72">
        <v>35.37945393823248</v>
      </c>
      <c r="E79" s="72">
        <v>34.657552255878514</v>
      </c>
      <c r="F79" s="72">
        <v>55.806902244326139</v>
      </c>
      <c r="G79" s="72">
        <v>55.270592294294282</v>
      </c>
      <c r="H79" s="73">
        <v>56.343362992937713</v>
      </c>
      <c r="I79" s="72">
        <v>79.102134528856482</v>
      </c>
      <c r="J79" s="72">
        <v>82.021822393611089</v>
      </c>
      <c r="K79" s="73">
        <v>76.32803790696542</v>
      </c>
      <c r="L79" s="72">
        <v>63.333200537483428</v>
      </c>
      <c r="M79" s="72">
        <v>67.617521300475318</v>
      </c>
      <c r="N79" s="75">
        <v>59.477584546601626</v>
      </c>
    </row>
    <row r="80" spans="1:14" ht="11.45" customHeight="1">
      <c r="A80" s="42" t="s">
        <v>243</v>
      </c>
      <c r="B80" s="31"/>
      <c r="C80" s="76">
        <v>36.773428397328345</v>
      </c>
      <c r="D80" s="77">
        <v>35.947752897664408</v>
      </c>
      <c r="E80" s="77">
        <v>37.623900195532443</v>
      </c>
      <c r="F80" s="77">
        <v>56.095574931320947</v>
      </c>
      <c r="G80" s="77">
        <v>55.766538845739035</v>
      </c>
      <c r="H80" s="78">
        <v>56.425614389522906</v>
      </c>
      <c r="I80" s="76">
        <v>79.046261856066991</v>
      </c>
      <c r="J80" s="77">
        <v>81.931936509172374</v>
      </c>
      <c r="K80" s="78">
        <v>76.302466028960637</v>
      </c>
      <c r="L80" s="77">
        <v>63.311870358160071</v>
      </c>
      <c r="M80" s="77">
        <v>67.489518704533864</v>
      </c>
      <c r="N80" s="79">
        <v>59.551893630521342</v>
      </c>
    </row>
    <row r="81" spans="1:14" ht="11.45" customHeight="1">
      <c r="A81" s="10" t="s">
        <v>244</v>
      </c>
      <c r="B81" s="31"/>
      <c r="C81" s="72">
        <v>39.371335220657699</v>
      </c>
      <c r="D81" s="72">
        <v>36.789667996380686</v>
      </c>
      <c r="E81" s="72">
        <v>42.010819288694584</v>
      </c>
      <c r="F81" s="72">
        <v>58.560146394923585</v>
      </c>
      <c r="G81" s="72">
        <v>57.089717052337058</v>
      </c>
      <c r="H81" s="73">
        <v>60.03038488999875</v>
      </c>
      <c r="I81" s="72">
        <v>79.609066528603194</v>
      </c>
      <c r="J81" s="72">
        <v>82.046233458720096</v>
      </c>
      <c r="K81" s="73">
        <v>77.292577642427304</v>
      </c>
      <c r="L81" s="72">
        <v>63.643586549505173</v>
      </c>
      <c r="M81" s="72">
        <v>67.572414431127001</v>
      </c>
      <c r="N81" s="75">
        <v>60.110080498828857</v>
      </c>
    </row>
    <row r="82" spans="1:14" ht="11.45" customHeight="1">
      <c r="A82" s="42" t="s">
        <v>245</v>
      </c>
      <c r="B82" s="31"/>
      <c r="C82" s="76">
        <v>39.707374201821473</v>
      </c>
      <c r="D82" s="77">
        <v>37.070577009308089</v>
      </c>
      <c r="E82" s="77">
        <v>42.350502975582316</v>
      </c>
      <c r="F82" s="77">
        <v>58.426429598288813</v>
      </c>
      <c r="G82" s="77">
        <v>56.474705059915777</v>
      </c>
      <c r="H82" s="78">
        <v>60.355478848703505</v>
      </c>
      <c r="I82" s="76">
        <v>79.649669410674122</v>
      </c>
      <c r="J82" s="77">
        <v>82.297557281043197</v>
      </c>
      <c r="K82" s="78">
        <v>77.138681448426837</v>
      </c>
      <c r="L82" s="77">
        <v>63.529356741442612</v>
      </c>
      <c r="M82" s="77">
        <v>67.54022816272176</v>
      </c>
      <c r="N82" s="79">
        <v>59.929889705109666</v>
      </c>
    </row>
    <row r="83" spans="1:14" ht="11.45" customHeight="1">
      <c r="A83" s="10" t="s">
        <v>246</v>
      </c>
      <c r="B83" s="31"/>
      <c r="C83" s="72">
        <v>36.369134040912094</v>
      </c>
      <c r="D83" s="72">
        <v>37.091010635279716</v>
      </c>
      <c r="E83" s="72">
        <v>35.617196396200633</v>
      </c>
      <c r="F83" s="72">
        <v>55.977677910577434</v>
      </c>
      <c r="G83" s="72">
        <v>56.358325543241811</v>
      </c>
      <c r="H83" s="73">
        <v>55.592469247309332</v>
      </c>
      <c r="I83" s="72">
        <v>78.669515026516265</v>
      </c>
      <c r="J83" s="72">
        <v>82.135552913353095</v>
      </c>
      <c r="K83" s="73">
        <v>75.364481311692259</v>
      </c>
      <c r="L83" s="72">
        <v>63.061606565144771</v>
      </c>
      <c r="M83" s="72">
        <v>67.88315266153063</v>
      </c>
      <c r="N83" s="75">
        <v>58.716623199776954</v>
      </c>
    </row>
    <row r="84" spans="1:14" ht="11.45" customHeight="1">
      <c r="A84" s="42" t="s">
        <v>248</v>
      </c>
      <c r="B84" s="31"/>
      <c r="C84" s="76">
        <v>39.845547782479763</v>
      </c>
      <c r="D84" s="77">
        <v>39.438123918111145</v>
      </c>
      <c r="E84" s="77">
        <v>40.26090499273193</v>
      </c>
      <c r="F84" s="77">
        <v>58.140879108490161</v>
      </c>
      <c r="G84" s="77">
        <v>57.649729197606348</v>
      </c>
      <c r="H84" s="78">
        <v>58.631340385192992</v>
      </c>
      <c r="I84" s="76">
        <v>79.713233047033199</v>
      </c>
      <c r="J84" s="77">
        <v>82.897697872719931</v>
      </c>
      <c r="K84" s="78">
        <v>76.687045569149376</v>
      </c>
      <c r="L84" s="77">
        <v>63.899104366767922</v>
      </c>
      <c r="M84" s="77">
        <v>68.597715844864808</v>
      </c>
      <c r="N84" s="79">
        <v>59.676670322775507</v>
      </c>
    </row>
    <row r="85" spans="1:14" ht="11.45" customHeight="1">
      <c r="A85" s="10" t="s">
        <v>249</v>
      </c>
      <c r="B85" s="31"/>
      <c r="C85" s="72">
        <v>39.636751277736145</v>
      </c>
      <c r="D85" s="72">
        <v>39.738391630926522</v>
      </c>
      <c r="E85" s="72">
        <v>39.531447845941955</v>
      </c>
      <c r="F85" s="72">
        <v>57.678160057356081</v>
      </c>
      <c r="G85" s="72">
        <v>57.865294346754347</v>
      </c>
      <c r="H85" s="73">
        <v>57.489388918945721</v>
      </c>
      <c r="I85" s="72">
        <v>79.664490545347974</v>
      </c>
      <c r="J85" s="72">
        <v>83.145765983612463</v>
      </c>
      <c r="K85" s="73">
        <v>76.351915437584182</v>
      </c>
      <c r="L85" s="72">
        <v>63.787013180905568</v>
      </c>
      <c r="M85" s="72">
        <v>68.742510871565628</v>
      </c>
      <c r="N85" s="75">
        <v>59.329799614735627</v>
      </c>
    </row>
    <row r="86" spans="1:14" ht="11.45" customHeight="1">
      <c r="A86" s="42" t="s">
        <v>250</v>
      </c>
      <c r="B86" s="31"/>
      <c r="C86" s="76">
        <v>39.371461129364221</v>
      </c>
      <c r="D86" s="77">
        <v>39.443175004190607</v>
      </c>
      <c r="E86" s="77">
        <v>39.29869819294597</v>
      </c>
      <c r="F86" s="77">
        <v>57.475708787949216</v>
      </c>
      <c r="G86" s="77">
        <v>58.071797714987227</v>
      </c>
      <c r="H86" s="78">
        <v>56.881819523931028</v>
      </c>
      <c r="I86" s="76">
        <v>78.510644621472608</v>
      </c>
      <c r="J86" s="77">
        <v>82.229500553479184</v>
      </c>
      <c r="K86" s="78">
        <v>74.984175165087422</v>
      </c>
      <c r="L86" s="77">
        <v>62.902607906188457</v>
      </c>
      <c r="M86" s="77">
        <v>67.98527425446332</v>
      </c>
      <c r="N86" s="79">
        <v>58.342976734955847</v>
      </c>
    </row>
    <row r="87" spans="1:14" ht="13.15" customHeight="1">
      <c r="A87" s="10" t="s">
        <v>251</v>
      </c>
      <c r="B87" s="31"/>
      <c r="C87" s="72">
        <v>36.505613925536949</v>
      </c>
      <c r="D87" s="72">
        <v>39.309004110210751</v>
      </c>
      <c r="E87" s="72">
        <v>33.589043957110071</v>
      </c>
      <c r="F87" s="72">
        <v>55.44330187362592</v>
      </c>
      <c r="G87" s="72">
        <v>57.169940202917502</v>
      </c>
      <c r="H87" s="73">
        <v>53.695778283305714</v>
      </c>
      <c r="I87" s="72">
        <v>79.00483300336488</v>
      </c>
      <c r="J87" s="72">
        <v>81.864843521062511</v>
      </c>
      <c r="K87" s="73">
        <v>76.282953310172516</v>
      </c>
      <c r="L87" s="72">
        <v>63.206051549961167</v>
      </c>
      <c r="M87" s="72">
        <v>67.539717724113103</v>
      </c>
      <c r="N87" s="75">
        <v>59.306907943261706</v>
      </c>
    </row>
    <row r="88" spans="1:14" ht="11.45" customHeight="1">
      <c r="A88" s="42" t="s">
        <v>265</v>
      </c>
      <c r="B88" s="31"/>
      <c r="C88" s="76">
        <v>40.530200388737448</v>
      </c>
      <c r="D88" s="77">
        <v>39.116439383598049</v>
      </c>
      <c r="E88" s="77">
        <v>42.033702840179522</v>
      </c>
      <c r="F88" s="77">
        <v>57.889436451534934</v>
      </c>
      <c r="G88" s="77">
        <v>56.942558987475991</v>
      </c>
      <c r="H88" s="78">
        <v>58.859922981420674</v>
      </c>
      <c r="I88" s="76">
        <v>79.074546345049868</v>
      </c>
      <c r="J88" s="77">
        <v>81.183498523912363</v>
      </c>
      <c r="K88" s="78">
        <v>77.062133566315723</v>
      </c>
      <c r="L88" s="77">
        <v>63.290434955020935</v>
      </c>
      <c r="M88" s="77">
        <v>67.078178159989335</v>
      </c>
      <c r="N88" s="79">
        <v>59.875546020446471</v>
      </c>
    </row>
    <row r="89" spans="1:14" ht="11.45" customHeight="1">
      <c r="A89" s="10" t="s">
        <v>266</v>
      </c>
      <c r="B89" s="31"/>
      <c r="C89" s="72">
        <v>36.561020770258864</v>
      </c>
      <c r="D89" s="72">
        <v>37.357315538119238</v>
      </c>
      <c r="E89" s="72">
        <v>35.720382024519544</v>
      </c>
      <c r="F89" s="72">
        <v>55.578989306662322</v>
      </c>
      <c r="G89" s="72">
        <v>56.121587554096841</v>
      </c>
      <c r="H89" s="73">
        <v>55.025142301594087</v>
      </c>
      <c r="I89" s="72">
        <v>79.206744650919944</v>
      </c>
      <c r="J89" s="72">
        <v>82.636400716830863</v>
      </c>
      <c r="K89" s="73">
        <v>75.93733447751957</v>
      </c>
      <c r="L89" s="72">
        <v>63.428572957480014</v>
      </c>
      <c r="M89" s="72">
        <v>68.294032498626223</v>
      </c>
      <c r="N89" s="75">
        <v>59.044833672095201</v>
      </c>
    </row>
    <row r="90" spans="1:14" ht="11.45" customHeight="1">
      <c r="A90" s="42" t="s">
        <v>267</v>
      </c>
      <c r="B90" s="31"/>
      <c r="C90" s="76">
        <v>38.884619052360243</v>
      </c>
      <c r="D90" s="77">
        <v>40.251139268477395</v>
      </c>
      <c r="E90" s="77">
        <v>37.440576542025141</v>
      </c>
      <c r="F90" s="77">
        <v>57.19513599901326</v>
      </c>
      <c r="G90" s="77">
        <v>58.726320130260234</v>
      </c>
      <c r="H90" s="78">
        <v>55.629565988059305</v>
      </c>
      <c r="I90" s="76">
        <v>79.14379204926486</v>
      </c>
      <c r="J90" s="77">
        <v>82.50554383892613</v>
      </c>
      <c r="K90" s="78">
        <v>75.935755922161192</v>
      </c>
      <c r="L90" s="77">
        <v>63.310337266586025</v>
      </c>
      <c r="M90" s="77">
        <v>68.011684524696179</v>
      </c>
      <c r="N90" s="79">
        <v>59.070018075093955</v>
      </c>
    </row>
    <row r="91" spans="1:14" ht="13.15" customHeight="1">
      <c r="A91" s="10" t="s">
        <v>268</v>
      </c>
      <c r="B91" s="31"/>
      <c r="C91" s="72">
        <v>37.026408466860197</v>
      </c>
      <c r="D91" s="72">
        <v>38.752667243263851</v>
      </c>
      <c r="E91" s="72">
        <v>35.211374133020065</v>
      </c>
      <c r="F91" s="72">
        <v>56.275004086965055</v>
      </c>
      <c r="G91" s="72">
        <v>58.256051943131595</v>
      </c>
      <c r="H91" s="73">
        <v>54.255441750220371</v>
      </c>
      <c r="I91" s="72">
        <v>79.727581959029635</v>
      </c>
      <c r="J91" s="72">
        <v>82.601706712894639</v>
      </c>
      <c r="K91" s="73">
        <v>76.985238700009603</v>
      </c>
      <c r="L91" s="72">
        <v>63.604537412645399</v>
      </c>
      <c r="M91" s="72">
        <v>67.935762360844791</v>
      </c>
      <c r="N91" s="75">
        <v>59.697875579429734</v>
      </c>
    </row>
    <row r="92" spans="1:14" ht="11.45" customHeight="1">
      <c r="A92" s="498"/>
      <c r="B92" s="498"/>
      <c r="C92" s="498"/>
      <c r="D92" s="498"/>
      <c r="E92" s="498"/>
      <c r="F92" s="498"/>
      <c r="G92" s="498"/>
      <c r="H92" s="498"/>
    </row>
    <row r="93" spans="1:14" ht="18.600000000000001" customHeight="1">
      <c r="A93" s="499" t="s">
        <v>72</v>
      </c>
      <c r="B93" s="499"/>
      <c r="C93" s="499"/>
      <c r="D93" s="499"/>
      <c r="E93" s="499"/>
      <c r="F93" s="499"/>
      <c r="G93" s="499"/>
      <c r="H93" s="499"/>
    </row>
    <row r="98" spans="1:16">
      <c r="A98" s="500" t="s">
        <v>255</v>
      </c>
      <c r="B98" s="500"/>
      <c r="C98" s="500"/>
      <c r="D98" s="500"/>
      <c r="E98" s="500"/>
      <c r="F98" s="500"/>
      <c r="G98" s="500"/>
      <c r="H98" s="500"/>
      <c r="I98" s="500"/>
      <c r="J98" s="500"/>
      <c r="K98" s="500"/>
      <c r="L98" s="500"/>
      <c r="M98" s="500"/>
      <c r="N98" s="500"/>
    </row>
    <row r="100" spans="1:16">
      <c r="N100" s="506"/>
      <c r="O100" s="506"/>
      <c r="P100" s="506"/>
    </row>
  </sheetData>
  <mergeCells count="11">
    <mergeCell ref="A92:H92"/>
    <mergeCell ref="A93:H93"/>
    <mergeCell ref="A98:N98"/>
    <mergeCell ref="N100:P100"/>
    <mergeCell ref="L1:N1"/>
    <mergeCell ref="A5:A6"/>
    <mergeCell ref="C5:E5"/>
    <mergeCell ref="F5:H5"/>
    <mergeCell ref="I5:K5"/>
    <mergeCell ref="L5:N5"/>
    <mergeCell ref="A4:N4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0" orientation="portrait" r:id="rId1"/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showGridLines="0" zoomScaleNormal="100" workbookViewId="0">
      <selection activeCell="L1" sqref="L1:N1"/>
    </sheetView>
  </sheetViews>
  <sheetFormatPr baseColWidth="10" defaultColWidth="1.7109375" defaultRowHeight="12.75"/>
  <cols>
    <col min="1" max="1" width="9" style="46" customWidth="1"/>
    <col min="2" max="2" width="0.28515625" style="46" customWidth="1"/>
    <col min="3" max="3" width="5.85546875" style="46" customWidth="1"/>
    <col min="4" max="4" width="6" style="46" customWidth="1"/>
    <col min="5" max="6" width="6.28515625" style="46" customWidth="1"/>
    <col min="7" max="7" width="6.140625" style="46" customWidth="1"/>
    <col min="8" max="8" width="5.85546875" style="46" customWidth="1"/>
    <col min="9" max="9" width="6.5703125" style="15" customWidth="1"/>
    <col min="10" max="10" width="6.7109375" style="15" customWidth="1"/>
    <col min="11" max="12" width="7" style="15" customWidth="1"/>
    <col min="13" max="13" width="6.85546875" style="15" customWidth="1"/>
    <col min="14" max="14" width="6.5703125" style="15" customWidth="1"/>
    <col min="15" max="16" width="1.7109375" style="15" hidden="1" customWidth="1"/>
    <col min="17" max="16384" width="1.7109375" style="15"/>
  </cols>
  <sheetData>
    <row r="1" spans="1:15" s="14" customFormat="1" ht="49.5" customHeight="1">
      <c r="A1" s="13"/>
      <c r="B1" s="13"/>
      <c r="C1" s="13"/>
      <c r="D1" s="13"/>
      <c r="E1" s="13"/>
      <c r="F1" s="13"/>
      <c r="G1" s="13"/>
      <c r="H1" s="13"/>
      <c r="K1" s="47"/>
      <c r="L1" s="514" t="s">
        <v>1</v>
      </c>
      <c r="M1" s="514"/>
      <c r="N1" s="514"/>
    </row>
    <row r="2" spans="1:15" s="14" customFormat="1" ht="24.75" customHeight="1">
      <c r="A2" s="13"/>
      <c r="B2" s="13"/>
      <c r="C2" s="13"/>
      <c r="D2" s="13"/>
      <c r="E2" s="13"/>
      <c r="F2" s="13"/>
      <c r="G2" s="13"/>
      <c r="H2" s="13"/>
      <c r="K2" s="47"/>
      <c r="L2" s="304"/>
      <c r="M2" s="304"/>
      <c r="N2" s="304"/>
    </row>
    <row r="3" spans="1:15" s="14" customFormat="1" ht="13.5" customHeight="1" thickBot="1">
      <c r="A3" s="125" t="s">
        <v>255</v>
      </c>
      <c r="B3" s="13"/>
      <c r="C3" s="13"/>
      <c r="D3" s="13"/>
      <c r="E3" s="13"/>
      <c r="F3" s="13"/>
      <c r="G3" s="13"/>
      <c r="H3" s="13"/>
      <c r="L3" s="300"/>
      <c r="M3" s="300"/>
      <c r="N3" s="300"/>
    </row>
    <row r="4" spans="1:15" s="14" customFormat="1" ht="30" customHeight="1" thickTop="1" thickBot="1">
      <c r="A4" s="511" t="s">
        <v>92</v>
      </c>
      <c r="B4" s="512"/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3"/>
    </row>
    <row r="5" spans="1:15" ht="15" customHeight="1" thickTop="1">
      <c r="A5" s="501" t="s">
        <v>2</v>
      </c>
      <c r="B5" s="16"/>
      <c r="C5" s="503" t="s">
        <v>73</v>
      </c>
      <c r="D5" s="504"/>
      <c r="E5" s="505"/>
      <c r="F5" s="503" t="s">
        <v>74</v>
      </c>
      <c r="G5" s="504"/>
      <c r="H5" s="505"/>
      <c r="I5" s="503" t="s">
        <v>75</v>
      </c>
      <c r="J5" s="504"/>
      <c r="K5" s="505"/>
      <c r="L5" s="503" t="s">
        <v>76</v>
      </c>
      <c r="M5" s="504"/>
      <c r="N5" s="510"/>
    </row>
    <row r="6" spans="1:15" ht="13.5" customHeight="1">
      <c r="A6" s="502"/>
      <c r="B6" s="17"/>
      <c r="C6" s="129" t="s">
        <v>77</v>
      </c>
      <c r="D6" s="129" t="s">
        <v>78</v>
      </c>
      <c r="E6" s="129" t="s">
        <v>79</v>
      </c>
      <c r="F6" s="129" t="s">
        <v>77</v>
      </c>
      <c r="G6" s="129" t="s">
        <v>78</v>
      </c>
      <c r="H6" s="129" t="s">
        <v>79</v>
      </c>
      <c r="I6" s="129" t="s">
        <v>77</v>
      </c>
      <c r="J6" s="129" t="s">
        <v>78</v>
      </c>
      <c r="K6" s="129" t="s">
        <v>79</v>
      </c>
      <c r="L6" s="129" t="s">
        <v>77</v>
      </c>
      <c r="M6" s="129" t="s">
        <v>78</v>
      </c>
      <c r="N6" s="130" t="s">
        <v>79</v>
      </c>
    </row>
    <row r="7" spans="1:15" ht="6.75" customHeight="1">
      <c r="A7" s="24"/>
      <c r="B7" s="25"/>
      <c r="C7" s="26"/>
      <c r="D7" s="26"/>
      <c r="E7" s="26"/>
      <c r="F7" s="26"/>
      <c r="G7" s="27"/>
      <c r="H7" s="27"/>
      <c r="I7" s="26"/>
      <c r="J7" s="27"/>
      <c r="K7" s="27"/>
      <c r="L7" s="26"/>
      <c r="M7" s="26"/>
      <c r="N7" s="29"/>
    </row>
    <row r="8" spans="1:15" ht="11.45" customHeight="1">
      <c r="A8" s="42" t="s">
        <v>3</v>
      </c>
      <c r="B8" s="31"/>
      <c r="C8" s="58">
        <v>47.645691319594938</v>
      </c>
      <c r="D8" s="59">
        <v>53.051805699780786</v>
      </c>
      <c r="E8" s="59">
        <v>41.963889001090607</v>
      </c>
      <c r="F8" s="59">
        <v>62.890288822334682</v>
      </c>
      <c r="G8" s="59">
        <v>68.128916741271269</v>
      </c>
      <c r="H8" s="60">
        <v>57.376315727506075</v>
      </c>
      <c r="I8" s="58">
        <v>68.45</v>
      </c>
      <c r="J8" s="59">
        <v>80.849999999999994</v>
      </c>
      <c r="K8" s="60">
        <v>55.88</v>
      </c>
      <c r="L8" s="59">
        <v>55.28</v>
      </c>
      <c r="M8" s="59">
        <v>67.41</v>
      </c>
      <c r="N8" s="61">
        <v>43.73</v>
      </c>
      <c r="O8" s="48"/>
    </row>
    <row r="9" spans="1:15" ht="11.45" customHeight="1">
      <c r="A9" s="41" t="s">
        <v>4</v>
      </c>
      <c r="B9" s="31"/>
      <c r="C9" s="54">
        <v>48.432483849233087</v>
      </c>
      <c r="D9" s="55">
        <v>53.916105564584797</v>
      </c>
      <c r="E9" s="55">
        <v>42.676685621445984</v>
      </c>
      <c r="F9" s="55">
        <v>63.59031494796811</v>
      </c>
      <c r="G9" s="55">
        <v>68.74005691366601</v>
      </c>
      <c r="H9" s="56">
        <v>58.174062639926468</v>
      </c>
      <c r="I9" s="54">
        <v>68.86</v>
      </c>
      <c r="J9" s="55">
        <v>81.19</v>
      </c>
      <c r="K9" s="56">
        <v>56.37</v>
      </c>
      <c r="L9" s="55">
        <v>55.65</v>
      </c>
      <c r="M9" s="55">
        <v>67.72</v>
      </c>
      <c r="N9" s="57">
        <v>44.15</v>
      </c>
      <c r="O9" s="48"/>
    </row>
    <row r="10" spans="1:15" ht="11.45" customHeight="1">
      <c r="A10" s="42" t="s">
        <v>5</v>
      </c>
      <c r="B10" s="31"/>
      <c r="C10" s="58">
        <v>50.604524959099791</v>
      </c>
      <c r="D10" s="59">
        <v>56.204208885424791</v>
      </c>
      <c r="E10" s="59">
        <v>44.728774066958259</v>
      </c>
      <c r="F10" s="59">
        <v>65.377710261013661</v>
      </c>
      <c r="G10" s="59">
        <v>70.665109803745466</v>
      </c>
      <c r="H10" s="60">
        <v>59.817276139663363</v>
      </c>
      <c r="I10" s="58">
        <v>69.459999999999994</v>
      </c>
      <c r="J10" s="59">
        <v>81.790000000000006</v>
      </c>
      <c r="K10" s="60">
        <v>56.96</v>
      </c>
      <c r="L10" s="59">
        <v>56.15</v>
      </c>
      <c r="M10" s="59">
        <v>68.23</v>
      </c>
      <c r="N10" s="61">
        <v>44.62</v>
      </c>
      <c r="O10" s="48"/>
    </row>
    <row r="11" spans="1:15" ht="11.45" customHeight="1">
      <c r="A11" s="41" t="s">
        <v>6</v>
      </c>
      <c r="B11" s="31"/>
      <c r="C11" s="54">
        <v>48.768927983291164</v>
      </c>
      <c r="D11" s="55">
        <v>54.388511790324486</v>
      </c>
      <c r="E11" s="55">
        <v>42.884765705352365</v>
      </c>
      <c r="F11" s="55">
        <v>64.413147704222766</v>
      </c>
      <c r="G11" s="55">
        <v>69.633460760062974</v>
      </c>
      <c r="H11" s="56">
        <v>58.92950021277602</v>
      </c>
      <c r="I11" s="54">
        <v>69.56</v>
      </c>
      <c r="J11" s="55">
        <v>81.55</v>
      </c>
      <c r="K11" s="56">
        <v>57.4</v>
      </c>
      <c r="L11" s="55">
        <v>56.25</v>
      </c>
      <c r="M11" s="55">
        <v>68.069999999999993</v>
      </c>
      <c r="N11" s="57">
        <v>44.98</v>
      </c>
      <c r="O11" s="48"/>
    </row>
    <row r="12" spans="1:15" ht="11.45" customHeight="1">
      <c r="A12" s="42" t="s">
        <v>7</v>
      </c>
      <c r="B12" s="31"/>
      <c r="C12" s="58">
        <v>48.384030418250958</v>
      </c>
      <c r="D12" s="59">
        <v>53.90936746868951</v>
      </c>
      <c r="E12" s="59">
        <v>42.588986035718719</v>
      </c>
      <c r="F12" s="59">
        <v>64.095747754828423</v>
      </c>
      <c r="G12" s="59">
        <v>69.26458652718911</v>
      </c>
      <c r="H12" s="60">
        <v>58.658065128192959</v>
      </c>
      <c r="I12" s="58">
        <v>69.48</v>
      </c>
      <c r="J12" s="59">
        <v>81.19</v>
      </c>
      <c r="K12" s="60">
        <v>57.58</v>
      </c>
      <c r="L12" s="59">
        <v>56.24</v>
      </c>
      <c r="M12" s="59">
        <v>67.83</v>
      </c>
      <c r="N12" s="61">
        <v>45.17</v>
      </c>
      <c r="O12" s="48"/>
    </row>
    <row r="13" spans="1:15" ht="11.45" customHeight="1">
      <c r="A13" s="41" t="s">
        <v>8</v>
      </c>
      <c r="B13" s="31"/>
      <c r="C13" s="54">
        <v>48.981004540179569</v>
      </c>
      <c r="D13" s="55">
        <v>54.198321466926522</v>
      </c>
      <c r="E13" s="55">
        <v>43.506006006006004</v>
      </c>
      <c r="F13" s="55">
        <v>64.569778365401348</v>
      </c>
      <c r="G13" s="55">
        <v>69.437658342381454</v>
      </c>
      <c r="H13" s="56">
        <v>59.445436153754606</v>
      </c>
      <c r="I13" s="54">
        <v>69.78</v>
      </c>
      <c r="J13" s="55">
        <v>81.36</v>
      </c>
      <c r="K13" s="56">
        <v>58.02</v>
      </c>
      <c r="L13" s="55">
        <v>56.55</v>
      </c>
      <c r="M13" s="55">
        <v>68.05</v>
      </c>
      <c r="N13" s="57">
        <v>45.56</v>
      </c>
      <c r="O13" s="48"/>
    </row>
    <row r="14" spans="1:15" ht="11.45" customHeight="1">
      <c r="A14" s="42" t="s">
        <v>9</v>
      </c>
      <c r="B14" s="31"/>
      <c r="C14" s="58">
        <v>51.234302337492053</v>
      </c>
      <c r="D14" s="59">
        <v>57.075962539021852</v>
      </c>
      <c r="E14" s="59">
        <v>45.108490368069837</v>
      </c>
      <c r="F14" s="59">
        <v>66.12342232303844</v>
      </c>
      <c r="G14" s="59">
        <v>71.519633418778213</v>
      </c>
      <c r="H14" s="60">
        <v>60.44218417973881</v>
      </c>
      <c r="I14" s="58">
        <v>70.23</v>
      </c>
      <c r="J14" s="59">
        <v>81.94</v>
      </c>
      <c r="K14" s="60">
        <v>58.33</v>
      </c>
      <c r="L14" s="59">
        <v>56.93</v>
      </c>
      <c r="M14" s="59">
        <v>68.540000000000006</v>
      </c>
      <c r="N14" s="61">
        <v>45.83</v>
      </c>
      <c r="O14" s="48"/>
    </row>
    <row r="15" spans="1:15" ht="11.45" customHeight="1">
      <c r="A15" s="41" t="s">
        <v>10</v>
      </c>
      <c r="B15" s="31"/>
      <c r="C15" s="54">
        <v>49.072932083538895</v>
      </c>
      <c r="D15" s="55">
        <v>54.7260686333534</v>
      </c>
      <c r="E15" s="55">
        <v>43.13221538720822</v>
      </c>
      <c r="F15" s="55">
        <v>65.017680174940679</v>
      </c>
      <c r="G15" s="55">
        <v>70.114682018040881</v>
      </c>
      <c r="H15" s="56">
        <v>59.636337570486489</v>
      </c>
      <c r="I15" s="54">
        <v>70.400000000000006</v>
      </c>
      <c r="J15" s="55">
        <v>81.66</v>
      </c>
      <c r="K15" s="56">
        <v>58.93</v>
      </c>
      <c r="L15" s="55">
        <v>57.12</v>
      </c>
      <c r="M15" s="55">
        <v>68.37</v>
      </c>
      <c r="N15" s="57">
        <v>46.34</v>
      </c>
      <c r="O15" s="48"/>
    </row>
    <row r="16" spans="1:15" ht="11.45" customHeight="1">
      <c r="A16" s="42" t="s">
        <v>11</v>
      </c>
      <c r="B16" s="31"/>
      <c r="C16" s="58">
        <v>50.907179085398532</v>
      </c>
      <c r="D16" s="59">
        <v>56.675650669777546</v>
      </c>
      <c r="E16" s="59">
        <v>44.850484287104003</v>
      </c>
      <c r="F16" s="59">
        <v>66.105637816523782</v>
      </c>
      <c r="G16" s="59">
        <v>71.360970860597277</v>
      </c>
      <c r="H16" s="60">
        <v>60.555901066832519</v>
      </c>
      <c r="I16" s="58">
        <v>70.53</v>
      </c>
      <c r="J16" s="59">
        <v>81.760000000000005</v>
      </c>
      <c r="K16" s="60">
        <v>59.07</v>
      </c>
      <c r="L16" s="59">
        <v>57.38</v>
      </c>
      <c r="M16" s="59">
        <v>68.67</v>
      </c>
      <c r="N16" s="61">
        <v>46.55</v>
      </c>
      <c r="O16" s="48"/>
    </row>
    <row r="17" spans="1:15" ht="11.45" customHeight="1">
      <c r="A17" s="41" t="s">
        <v>12</v>
      </c>
      <c r="B17" s="31"/>
      <c r="C17" s="54">
        <v>52.303298704523812</v>
      </c>
      <c r="D17" s="55">
        <v>56.945117029862793</v>
      </c>
      <c r="E17" s="55">
        <v>47.413133973324278</v>
      </c>
      <c r="F17" s="55">
        <v>66.561051184679542</v>
      </c>
      <c r="G17" s="55">
        <v>71.092280852799249</v>
      </c>
      <c r="H17" s="56">
        <v>61.763648133496382</v>
      </c>
      <c r="I17" s="54">
        <v>71.14</v>
      </c>
      <c r="J17" s="55">
        <v>82.18</v>
      </c>
      <c r="K17" s="56">
        <v>59.87</v>
      </c>
      <c r="L17" s="55">
        <v>57.86</v>
      </c>
      <c r="M17" s="55">
        <v>69</v>
      </c>
      <c r="N17" s="57">
        <v>47.15</v>
      </c>
      <c r="O17" s="48"/>
    </row>
    <row r="18" spans="1:15" ht="11.45" customHeight="1">
      <c r="A18" s="42" t="s">
        <v>13</v>
      </c>
      <c r="B18" s="31"/>
      <c r="C18" s="58">
        <v>54.520074171302369</v>
      </c>
      <c r="D18" s="59">
        <v>59.65126204121448</v>
      </c>
      <c r="E18" s="59">
        <v>49.121532082246816</v>
      </c>
      <c r="F18" s="59">
        <v>68.026263430163141</v>
      </c>
      <c r="G18" s="59">
        <v>73.010089047803419</v>
      </c>
      <c r="H18" s="60">
        <v>62.754917776226129</v>
      </c>
      <c r="I18" s="58">
        <v>71.180000000000007</v>
      </c>
      <c r="J18" s="59">
        <v>82.5</v>
      </c>
      <c r="K18" s="60">
        <v>59.6</v>
      </c>
      <c r="L18" s="59">
        <v>57.86</v>
      </c>
      <c r="M18" s="59">
        <v>69.23</v>
      </c>
      <c r="N18" s="61">
        <v>46.93</v>
      </c>
      <c r="O18" s="48"/>
    </row>
    <row r="19" spans="1:15" ht="11.45" customHeight="1">
      <c r="A19" s="41" t="s">
        <v>14</v>
      </c>
      <c r="B19" s="31"/>
      <c r="C19" s="54">
        <v>51.861785721769373</v>
      </c>
      <c r="D19" s="55">
        <v>56.854805725971367</v>
      </c>
      <c r="E19" s="55">
        <v>46.613956686146444</v>
      </c>
      <c r="F19" s="55">
        <v>66.730102790014683</v>
      </c>
      <c r="G19" s="55">
        <v>71.569726218521978</v>
      </c>
      <c r="H19" s="56">
        <v>61.618723280921685</v>
      </c>
      <c r="I19" s="54">
        <v>71.47</v>
      </c>
      <c r="J19" s="55">
        <v>82.31</v>
      </c>
      <c r="K19" s="56">
        <v>60.38</v>
      </c>
      <c r="L19" s="55">
        <v>58.08</v>
      </c>
      <c r="M19" s="55">
        <v>69.08</v>
      </c>
      <c r="N19" s="57">
        <v>47.49</v>
      </c>
      <c r="O19" s="48"/>
    </row>
    <row r="20" spans="1:15" ht="11.45" customHeight="1">
      <c r="A20" s="42" t="s">
        <v>15</v>
      </c>
      <c r="B20" s="31"/>
      <c r="C20" s="58">
        <v>51.382274853554719</v>
      </c>
      <c r="D20" s="59">
        <v>55.594865887773558</v>
      </c>
      <c r="E20" s="59">
        <v>46.960991835500451</v>
      </c>
      <c r="F20" s="59">
        <v>66.515655600386964</v>
      </c>
      <c r="G20" s="59">
        <v>70.802701709244616</v>
      </c>
      <c r="H20" s="60">
        <v>61.991608662964126</v>
      </c>
      <c r="I20" s="58">
        <v>71.760000000000005</v>
      </c>
      <c r="J20" s="59">
        <v>82.29</v>
      </c>
      <c r="K20" s="60">
        <v>60.98</v>
      </c>
      <c r="L20" s="59">
        <v>58.3</v>
      </c>
      <c r="M20" s="59">
        <v>69.03</v>
      </c>
      <c r="N20" s="61">
        <v>47.97</v>
      </c>
      <c r="O20" s="48"/>
    </row>
    <row r="21" spans="1:15" ht="11.45" customHeight="1">
      <c r="A21" s="41" t="s">
        <v>16</v>
      </c>
      <c r="B21" s="31"/>
      <c r="C21" s="54">
        <v>52.667781328705374</v>
      </c>
      <c r="D21" s="55">
        <v>56.502149470899475</v>
      </c>
      <c r="E21" s="55">
        <v>48.6533373812725</v>
      </c>
      <c r="F21" s="55">
        <v>67.320447223801395</v>
      </c>
      <c r="G21" s="55">
        <v>71.392650349489045</v>
      </c>
      <c r="H21" s="56">
        <v>63.028503273860238</v>
      </c>
      <c r="I21" s="54">
        <v>72.099999999999994</v>
      </c>
      <c r="J21" s="55">
        <v>82.39</v>
      </c>
      <c r="K21" s="56">
        <v>61.56</v>
      </c>
      <c r="L21" s="55">
        <v>58.63</v>
      </c>
      <c r="M21" s="55">
        <v>69.2</v>
      </c>
      <c r="N21" s="57">
        <v>48.46</v>
      </c>
      <c r="O21" s="48"/>
    </row>
    <row r="22" spans="1:15" ht="11.45" customHeight="1">
      <c r="A22" s="42" t="s">
        <v>17</v>
      </c>
      <c r="B22" s="31"/>
      <c r="C22" s="58">
        <v>54.676044964831384</v>
      </c>
      <c r="D22" s="59">
        <v>59.803188839063267</v>
      </c>
      <c r="E22" s="59">
        <v>49.299268802228404</v>
      </c>
      <c r="F22" s="59">
        <v>68.670731852274486</v>
      </c>
      <c r="G22" s="59">
        <v>73.59657248726262</v>
      </c>
      <c r="H22" s="60">
        <v>63.47252747252746</v>
      </c>
      <c r="I22" s="58">
        <v>72.239999999999995</v>
      </c>
      <c r="J22" s="59">
        <v>82.85</v>
      </c>
      <c r="K22" s="60">
        <v>61.38</v>
      </c>
      <c r="L22" s="59">
        <v>58.74</v>
      </c>
      <c r="M22" s="59">
        <v>69.569999999999993</v>
      </c>
      <c r="N22" s="61">
        <v>48.32</v>
      </c>
      <c r="O22" s="48"/>
    </row>
    <row r="23" spans="1:15" ht="11.45" customHeight="1">
      <c r="A23" s="41" t="s">
        <v>18</v>
      </c>
      <c r="B23" s="31"/>
      <c r="C23" s="54">
        <v>52.106496272630466</v>
      </c>
      <c r="D23" s="55">
        <v>56.534954407294833</v>
      </c>
      <c r="E23" s="55">
        <v>47.468492433823215</v>
      </c>
      <c r="F23" s="55">
        <v>67.305402057926827</v>
      </c>
      <c r="G23" s="55">
        <v>71.713794864651533</v>
      </c>
      <c r="H23" s="56">
        <v>62.661710400821704</v>
      </c>
      <c r="I23" s="54">
        <v>72.42</v>
      </c>
      <c r="J23" s="55">
        <v>82.33</v>
      </c>
      <c r="K23" s="56">
        <v>62.29</v>
      </c>
      <c r="L23" s="55">
        <v>58.88</v>
      </c>
      <c r="M23" s="55">
        <v>69.08</v>
      </c>
      <c r="N23" s="57">
        <v>49.06</v>
      </c>
      <c r="O23" s="48"/>
    </row>
    <row r="24" spans="1:15" ht="11.45" customHeight="1">
      <c r="A24" s="42" t="s">
        <v>19</v>
      </c>
      <c r="B24" s="31"/>
      <c r="C24" s="58">
        <v>50.873678827139443</v>
      </c>
      <c r="D24" s="59">
        <v>55.995168880929583</v>
      </c>
      <c r="E24" s="59">
        <v>45.512065279050489</v>
      </c>
      <c r="F24" s="59">
        <v>66.357222871034637</v>
      </c>
      <c r="G24" s="59">
        <v>71.039063588647863</v>
      </c>
      <c r="H24" s="60">
        <v>61.425494419424318</v>
      </c>
      <c r="I24" s="58">
        <v>72.37</v>
      </c>
      <c r="J24" s="59">
        <v>82.17</v>
      </c>
      <c r="K24" s="60">
        <v>62.34</v>
      </c>
      <c r="L24" s="59">
        <v>58.9</v>
      </c>
      <c r="M24" s="59">
        <v>69.040000000000006</v>
      </c>
      <c r="N24" s="61">
        <v>49.13</v>
      </c>
      <c r="O24" s="45"/>
    </row>
    <row r="25" spans="1:15" ht="11.45" customHeight="1">
      <c r="A25" s="41" t="s">
        <v>20</v>
      </c>
      <c r="B25" s="31"/>
      <c r="C25" s="54">
        <v>52.372418501450767</v>
      </c>
      <c r="D25" s="55">
        <v>57.49603935629117</v>
      </c>
      <c r="E25" s="55">
        <v>47.006903783972739</v>
      </c>
      <c r="F25" s="55">
        <v>67.295732617129218</v>
      </c>
      <c r="G25" s="55">
        <v>72.213822140547578</v>
      </c>
      <c r="H25" s="56">
        <v>62.112928138867773</v>
      </c>
      <c r="I25" s="54">
        <v>72.78</v>
      </c>
      <c r="J25" s="55">
        <v>82.72</v>
      </c>
      <c r="K25" s="56">
        <v>62.6</v>
      </c>
      <c r="L25" s="55">
        <v>59.23</v>
      </c>
      <c r="M25" s="55">
        <v>69.48</v>
      </c>
      <c r="N25" s="57">
        <v>49.34</v>
      </c>
      <c r="O25" s="45"/>
    </row>
    <row r="26" spans="1:15" ht="11.45" customHeight="1">
      <c r="A26" s="42" t="s">
        <v>21</v>
      </c>
      <c r="B26" s="31"/>
      <c r="C26" s="58">
        <v>55.251004874711363</v>
      </c>
      <c r="D26" s="59">
        <v>59.664953837155863</v>
      </c>
      <c r="E26" s="59">
        <v>50.621825188299177</v>
      </c>
      <c r="F26" s="59">
        <v>69.002034222807225</v>
      </c>
      <c r="G26" s="59">
        <v>73.597798456120714</v>
      </c>
      <c r="H26" s="60">
        <v>64.157573970313578</v>
      </c>
      <c r="I26" s="58">
        <v>73.06</v>
      </c>
      <c r="J26" s="59">
        <v>82.98</v>
      </c>
      <c r="K26" s="60">
        <v>62.9</v>
      </c>
      <c r="L26" s="59">
        <v>59.5</v>
      </c>
      <c r="M26" s="59">
        <v>69.739999999999995</v>
      </c>
      <c r="N26" s="61">
        <v>49.61</v>
      </c>
      <c r="O26" s="45"/>
    </row>
    <row r="27" spans="1:15" ht="11.45" customHeight="1">
      <c r="A27" s="41" t="s">
        <v>22</v>
      </c>
      <c r="B27" s="31"/>
      <c r="C27" s="54">
        <v>51.518264107337743</v>
      </c>
      <c r="D27" s="55">
        <v>55.974579814365747</v>
      </c>
      <c r="E27" s="55">
        <v>46.848150096440477</v>
      </c>
      <c r="F27" s="55">
        <v>66.881568383084272</v>
      </c>
      <c r="G27" s="55">
        <v>71.136958146487288</v>
      </c>
      <c r="H27" s="56">
        <v>62.40063006079103</v>
      </c>
      <c r="I27" s="54">
        <v>73.02</v>
      </c>
      <c r="J27" s="55">
        <v>82.47</v>
      </c>
      <c r="K27" s="56">
        <v>63.31</v>
      </c>
      <c r="L27" s="55">
        <v>59.47</v>
      </c>
      <c r="M27" s="55">
        <v>69.34</v>
      </c>
      <c r="N27" s="57">
        <v>49.94</v>
      </c>
      <c r="O27" s="45"/>
    </row>
    <row r="28" spans="1:15" ht="11.45" customHeight="1">
      <c r="A28" s="42" t="s">
        <v>23</v>
      </c>
      <c r="B28" s="31"/>
      <c r="C28" s="58">
        <v>50.889427719245553</v>
      </c>
      <c r="D28" s="59">
        <v>55.637522005197418</v>
      </c>
      <c r="E28" s="59">
        <v>45.904594416355238</v>
      </c>
      <c r="F28" s="59">
        <v>66.539141733136034</v>
      </c>
      <c r="G28" s="59">
        <v>70.784382694336983</v>
      </c>
      <c r="H28" s="60">
        <v>62.059935271882807</v>
      </c>
      <c r="I28" s="58">
        <v>73.25</v>
      </c>
      <c r="J28" s="59">
        <v>82.61</v>
      </c>
      <c r="K28" s="60">
        <v>63.65</v>
      </c>
      <c r="L28" s="59">
        <v>59.67</v>
      </c>
      <c r="M28" s="59">
        <v>69.42</v>
      </c>
      <c r="N28" s="61">
        <v>50.25</v>
      </c>
      <c r="O28" s="45"/>
    </row>
    <row r="29" spans="1:15" ht="11.45" customHeight="1">
      <c r="A29" s="41" t="s">
        <v>24</v>
      </c>
      <c r="B29" s="31"/>
      <c r="C29" s="54">
        <v>52.197861307743608</v>
      </c>
      <c r="D29" s="55">
        <v>56.09581844925404</v>
      </c>
      <c r="E29" s="55">
        <v>48.1086323957323</v>
      </c>
      <c r="F29" s="55">
        <v>67.35083647616284</v>
      </c>
      <c r="G29" s="55">
        <v>71.085501508295636</v>
      </c>
      <c r="H29" s="56">
        <v>63.41729743144311</v>
      </c>
      <c r="I29" s="54">
        <v>73.739999999999995</v>
      </c>
      <c r="J29" s="55">
        <v>82.95</v>
      </c>
      <c r="K29" s="56">
        <v>64.28</v>
      </c>
      <c r="L29" s="55">
        <v>60.07</v>
      </c>
      <c r="M29" s="55">
        <v>69.709999999999994</v>
      </c>
      <c r="N29" s="57">
        <v>50.75</v>
      </c>
      <c r="O29" s="45"/>
    </row>
    <row r="30" spans="1:15" ht="11.45" customHeight="1">
      <c r="A30" s="42" t="s">
        <v>25</v>
      </c>
      <c r="B30" s="31"/>
      <c r="C30" s="58">
        <v>55.172637310401448</v>
      </c>
      <c r="D30" s="59">
        <v>59.529739541559366</v>
      </c>
      <c r="E30" s="59">
        <v>50.606355669646796</v>
      </c>
      <c r="F30" s="59">
        <v>68.981577187328995</v>
      </c>
      <c r="G30" s="59">
        <v>72.821291332605909</v>
      </c>
      <c r="H30" s="60">
        <v>64.9433604471281</v>
      </c>
      <c r="I30" s="58">
        <v>73.98</v>
      </c>
      <c r="J30" s="59">
        <v>83.18</v>
      </c>
      <c r="K30" s="60">
        <v>64.53</v>
      </c>
      <c r="L30" s="59">
        <v>60.23</v>
      </c>
      <c r="M30" s="59">
        <v>69.83</v>
      </c>
      <c r="N30" s="61">
        <v>50.95</v>
      </c>
      <c r="O30" s="45"/>
    </row>
    <row r="31" spans="1:15" ht="11.45" customHeight="1">
      <c r="A31" s="41" t="s">
        <v>26</v>
      </c>
      <c r="B31" s="31"/>
      <c r="C31" s="54">
        <v>51.506801761732227</v>
      </c>
      <c r="D31" s="55">
        <v>55.072955548014932</v>
      </c>
      <c r="E31" s="55">
        <v>47.772596047079716</v>
      </c>
      <c r="F31" s="55">
        <v>67.050042823932472</v>
      </c>
      <c r="G31" s="55">
        <v>70.288868181492376</v>
      </c>
      <c r="H31" s="56">
        <v>63.650725982395862</v>
      </c>
      <c r="I31" s="54">
        <v>74.180000000000007</v>
      </c>
      <c r="J31" s="55">
        <v>82.54</v>
      </c>
      <c r="K31" s="56">
        <v>65.599999999999994</v>
      </c>
      <c r="L31" s="55">
        <v>60.35</v>
      </c>
      <c r="M31" s="55">
        <v>69.209999999999994</v>
      </c>
      <c r="N31" s="57">
        <v>51.78</v>
      </c>
      <c r="O31" s="45"/>
    </row>
    <row r="32" spans="1:15" ht="11.45" customHeight="1">
      <c r="A32" s="42" t="s">
        <v>27</v>
      </c>
      <c r="B32" s="31"/>
      <c r="C32" s="58">
        <v>49.950889446687768</v>
      </c>
      <c r="D32" s="59">
        <v>53.656350053361798</v>
      </c>
      <c r="E32" s="59">
        <v>46.080664612086302</v>
      </c>
      <c r="F32" s="59">
        <v>66.297040938413517</v>
      </c>
      <c r="G32" s="59">
        <v>69.745184542320587</v>
      </c>
      <c r="H32" s="60">
        <v>62.688489808289773</v>
      </c>
      <c r="I32" s="58">
        <v>74.28</v>
      </c>
      <c r="J32" s="59">
        <v>82.49</v>
      </c>
      <c r="K32" s="60">
        <v>65.86</v>
      </c>
      <c r="L32" s="59">
        <v>60.39</v>
      </c>
      <c r="M32" s="59">
        <v>69.11</v>
      </c>
      <c r="N32" s="61">
        <v>51.95</v>
      </c>
      <c r="O32" s="45"/>
    </row>
    <row r="33" spans="1:15" ht="11.45" customHeight="1">
      <c r="A33" s="41" t="s">
        <v>28</v>
      </c>
      <c r="B33" s="31"/>
      <c r="C33" s="54">
        <v>49.672685734370191</v>
      </c>
      <c r="D33" s="55">
        <v>53.556845046206746</v>
      </c>
      <c r="E33" s="55">
        <v>45.606074220504979</v>
      </c>
      <c r="F33" s="55">
        <v>65.659870377051007</v>
      </c>
      <c r="G33" s="55">
        <v>69.081044256830737</v>
      </c>
      <c r="H33" s="56">
        <v>62.074933822032172</v>
      </c>
      <c r="I33" s="54">
        <v>74.25</v>
      </c>
      <c r="J33" s="55">
        <v>82.3</v>
      </c>
      <c r="K33" s="56">
        <v>66</v>
      </c>
      <c r="L33" s="55">
        <v>60.3</v>
      </c>
      <c r="M33" s="55">
        <v>68.88</v>
      </c>
      <c r="N33" s="57">
        <v>52.01</v>
      </c>
      <c r="O33" s="45"/>
    </row>
    <row r="34" spans="1:15" ht="11.45" customHeight="1">
      <c r="A34" s="42" t="s">
        <v>29</v>
      </c>
      <c r="B34" s="31"/>
      <c r="C34" s="58">
        <v>51.145966992610944</v>
      </c>
      <c r="D34" s="59">
        <v>54.274207517755066</v>
      </c>
      <c r="E34" s="59">
        <v>47.876622495590425</v>
      </c>
      <c r="F34" s="59">
        <v>66.295040803515377</v>
      </c>
      <c r="G34" s="59">
        <v>69.37105217882862</v>
      </c>
      <c r="H34" s="60">
        <v>63.081305820757613</v>
      </c>
      <c r="I34" s="58">
        <v>74.010000000000005</v>
      </c>
      <c r="J34" s="59">
        <v>81.81</v>
      </c>
      <c r="K34" s="60">
        <v>66.02</v>
      </c>
      <c r="L34" s="59">
        <v>60.05</v>
      </c>
      <c r="M34" s="59">
        <v>68.430000000000007</v>
      </c>
      <c r="N34" s="61">
        <v>51.96</v>
      </c>
      <c r="O34" s="45"/>
    </row>
    <row r="35" spans="1:15" ht="11.45" customHeight="1">
      <c r="A35" s="41" t="s">
        <v>30</v>
      </c>
      <c r="B35" s="31"/>
      <c r="C35" s="54">
        <v>47.053060497428241</v>
      </c>
      <c r="D35" s="55">
        <v>50.403384065239187</v>
      </c>
      <c r="E35" s="55">
        <v>43.557779799818015</v>
      </c>
      <c r="F35" s="55">
        <v>64.335566899312198</v>
      </c>
      <c r="G35" s="55">
        <v>67.277376430575202</v>
      </c>
      <c r="H35" s="56">
        <v>61.270883980758285</v>
      </c>
      <c r="I35" s="54">
        <v>73.97</v>
      </c>
      <c r="J35" s="55">
        <v>81.510000000000005</v>
      </c>
      <c r="K35" s="56">
        <v>66.25</v>
      </c>
      <c r="L35" s="55">
        <v>59.99</v>
      </c>
      <c r="M35" s="55">
        <v>68.16</v>
      </c>
      <c r="N35" s="57">
        <v>52.12</v>
      </c>
      <c r="O35" s="45"/>
    </row>
    <row r="36" spans="1:15" ht="11.45" customHeight="1">
      <c r="A36" s="42" t="s">
        <v>81</v>
      </c>
      <c r="B36" s="31"/>
      <c r="C36" s="58">
        <v>46.301197792831182</v>
      </c>
      <c r="D36" s="59">
        <v>49.180471942698958</v>
      </c>
      <c r="E36" s="59">
        <v>43.300953079178882</v>
      </c>
      <c r="F36" s="59">
        <v>63.987257561025537</v>
      </c>
      <c r="G36" s="59">
        <v>66.475134239975915</v>
      </c>
      <c r="H36" s="60">
        <v>61.400715236628464</v>
      </c>
      <c r="I36" s="58">
        <v>74.209999999999994</v>
      </c>
      <c r="J36" s="59">
        <v>81.52</v>
      </c>
      <c r="K36" s="60">
        <v>66.73</v>
      </c>
      <c r="L36" s="59">
        <v>60.09</v>
      </c>
      <c r="M36" s="59">
        <v>68.02</v>
      </c>
      <c r="N36" s="61">
        <v>52.45</v>
      </c>
      <c r="O36" s="45"/>
    </row>
    <row r="37" spans="1:15" ht="11.45" customHeight="1">
      <c r="A37" s="41" t="s">
        <v>31</v>
      </c>
      <c r="B37" s="31"/>
      <c r="C37" s="54">
        <v>47.299708626024888</v>
      </c>
      <c r="D37" s="55">
        <v>50.615207577232887</v>
      </c>
      <c r="E37" s="55">
        <v>43.842250922509223</v>
      </c>
      <c r="F37" s="55">
        <v>64.221226250597368</v>
      </c>
      <c r="G37" s="55">
        <v>66.954802403102747</v>
      </c>
      <c r="H37" s="56">
        <v>61.3798551678736</v>
      </c>
      <c r="I37" s="54">
        <v>74.66</v>
      </c>
      <c r="J37" s="55">
        <v>82.12</v>
      </c>
      <c r="K37" s="56">
        <v>67.03</v>
      </c>
      <c r="L37" s="55">
        <v>60.41</v>
      </c>
      <c r="M37" s="55">
        <v>68.459999999999994</v>
      </c>
      <c r="N37" s="57">
        <v>52.65</v>
      </c>
      <c r="O37" s="45"/>
    </row>
    <row r="38" spans="1:15" ht="11.45" customHeight="1">
      <c r="A38" s="42" t="s">
        <v>32</v>
      </c>
      <c r="B38" s="31"/>
      <c r="C38" s="58">
        <v>48.544263488308623</v>
      </c>
      <c r="D38" s="59">
        <v>50.87594169304149</v>
      </c>
      <c r="E38" s="59">
        <v>46.112762400148618</v>
      </c>
      <c r="F38" s="59">
        <v>65.067045810289059</v>
      </c>
      <c r="G38" s="59">
        <v>67.250742903986051</v>
      </c>
      <c r="H38" s="60">
        <v>62.799968109702633</v>
      </c>
      <c r="I38" s="58">
        <v>74.709999999999994</v>
      </c>
      <c r="J38" s="59">
        <v>82.09</v>
      </c>
      <c r="K38" s="60">
        <v>67.17</v>
      </c>
      <c r="L38" s="59">
        <v>60.37</v>
      </c>
      <c r="M38" s="59">
        <v>68.349999999999994</v>
      </c>
      <c r="N38" s="61">
        <v>52.68</v>
      </c>
      <c r="O38" s="45"/>
    </row>
    <row r="39" spans="1:15" ht="11.45" customHeight="1">
      <c r="A39" s="41" t="s">
        <v>33</v>
      </c>
      <c r="B39" s="31"/>
      <c r="C39" s="54">
        <v>45.337238034227141</v>
      </c>
      <c r="D39" s="55">
        <v>47.519511976316494</v>
      </c>
      <c r="E39" s="55">
        <v>43.062625507869051</v>
      </c>
      <c r="F39" s="55">
        <v>63.037728152017991</v>
      </c>
      <c r="G39" s="55">
        <v>65.072958708475625</v>
      </c>
      <c r="H39" s="56">
        <v>60.932562001178411</v>
      </c>
      <c r="I39" s="54">
        <v>74.64</v>
      </c>
      <c r="J39" s="55">
        <v>81.5</v>
      </c>
      <c r="K39" s="56">
        <v>67.64</v>
      </c>
      <c r="L39" s="55">
        <v>60.25</v>
      </c>
      <c r="M39" s="55">
        <v>67.760000000000005</v>
      </c>
      <c r="N39" s="57">
        <v>53.01</v>
      </c>
    </row>
    <row r="40" spans="1:15" ht="11.45" customHeight="1">
      <c r="A40" s="42" t="s">
        <v>82</v>
      </c>
      <c r="B40" s="31"/>
      <c r="C40" s="58">
        <v>44.368710709927015</v>
      </c>
      <c r="D40" s="59">
        <v>46.253159985554355</v>
      </c>
      <c r="E40" s="59">
        <v>42.406580493537014</v>
      </c>
      <c r="F40" s="59">
        <v>62.035303024265851</v>
      </c>
      <c r="G40" s="59">
        <v>63.938238060403393</v>
      </c>
      <c r="H40" s="60">
        <v>60.064838578954479</v>
      </c>
      <c r="I40" s="58">
        <v>74.61</v>
      </c>
      <c r="J40" s="59">
        <v>81.28</v>
      </c>
      <c r="K40" s="60">
        <v>67.8</v>
      </c>
      <c r="L40" s="59">
        <v>60.16</v>
      </c>
      <c r="M40" s="59">
        <v>67.5</v>
      </c>
      <c r="N40" s="61">
        <v>53.1</v>
      </c>
    </row>
    <row r="41" spans="1:15" ht="11.45" customHeight="1">
      <c r="A41" s="41" t="s">
        <v>34</v>
      </c>
      <c r="B41" s="31"/>
      <c r="C41" s="54">
        <v>45.058711814160318</v>
      </c>
      <c r="D41" s="55">
        <v>46.562528380710191</v>
      </c>
      <c r="E41" s="55">
        <v>43.488536988891511</v>
      </c>
      <c r="F41" s="55">
        <v>62.750194260603955</v>
      </c>
      <c r="G41" s="55">
        <v>64.611733684904408</v>
      </c>
      <c r="H41" s="56">
        <v>60.829066347096642</v>
      </c>
      <c r="I41" s="54">
        <v>75.03</v>
      </c>
      <c r="J41" s="55">
        <v>81.42</v>
      </c>
      <c r="K41" s="56">
        <v>68.52</v>
      </c>
      <c r="L41" s="55">
        <v>60.44</v>
      </c>
      <c r="M41" s="55">
        <v>67.55</v>
      </c>
      <c r="N41" s="57">
        <v>53.6</v>
      </c>
    </row>
    <row r="42" spans="1:15" ht="11.45" customHeight="1">
      <c r="A42" s="42" t="s">
        <v>35</v>
      </c>
      <c r="B42" s="31"/>
      <c r="C42" s="58">
        <v>47.231604202091724</v>
      </c>
      <c r="D42" s="59">
        <v>48.919844713404878</v>
      </c>
      <c r="E42" s="59">
        <v>45.469671040121689</v>
      </c>
      <c r="F42" s="59">
        <v>63.883408556525488</v>
      </c>
      <c r="G42" s="59">
        <v>66.006600660065999</v>
      </c>
      <c r="H42" s="60">
        <v>61.690914081800706</v>
      </c>
      <c r="I42" s="58">
        <v>75.12</v>
      </c>
      <c r="J42" s="59">
        <v>81.78</v>
      </c>
      <c r="K42" s="60">
        <v>68.34</v>
      </c>
      <c r="L42" s="59">
        <v>60.44</v>
      </c>
      <c r="M42" s="59">
        <v>67.77</v>
      </c>
      <c r="N42" s="61">
        <v>53.4</v>
      </c>
    </row>
    <row r="43" spans="1:15" ht="11.45" customHeight="1">
      <c r="A43" s="41" t="s">
        <v>36</v>
      </c>
      <c r="B43" s="31"/>
      <c r="C43" s="54">
        <v>43.141613627854738</v>
      </c>
      <c r="D43" s="55">
        <v>44.854493711557886</v>
      </c>
      <c r="E43" s="55">
        <v>41.357582700844908</v>
      </c>
      <c r="F43" s="55">
        <v>61.434214110596564</v>
      </c>
      <c r="G43" s="55">
        <v>63.435401557883417</v>
      </c>
      <c r="H43" s="56">
        <v>59.374395534554694</v>
      </c>
      <c r="I43" s="54">
        <v>74.94</v>
      </c>
      <c r="J43" s="55">
        <v>81.37</v>
      </c>
      <c r="K43" s="56">
        <v>68.41</v>
      </c>
      <c r="L43" s="55">
        <v>60.29</v>
      </c>
      <c r="M43" s="55">
        <v>67.42</v>
      </c>
      <c r="N43" s="57">
        <v>53.44</v>
      </c>
    </row>
    <row r="44" spans="1:15" ht="11.45" customHeight="1">
      <c r="A44" s="42" t="s">
        <v>83</v>
      </c>
      <c r="B44" s="31"/>
      <c r="C44" s="58">
        <v>42.36011393328782</v>
      </c>
      <c r="D44" s="59">
        <v>43.611175248210579</v>
      </c>
      <c r="E44" s="59">
        <v>41.059252857005667</v>
      </c>
      <c r="F44" s="59">
        <v>60.856655853081861</v>
      </c>
      <c r="G44" s="59">
        <v>62.64475361375532</v>
      </c>
      <c r="H44" s="60">
        <v>59.02046050064115</v>
      </c>
      <c r="I44" s="58">
        <v>75.06</v>
      </c>
      <c r="J44" s="59">
        <v>80.959999999999994</v>
      </c>
      <c r="K44" s="60">
        <v>69.069999999999993</v>
      </c>
      <c r="L44" s="59">
        <v>60.31</v>
      </c>
      <c r="M44" s="59">
        <v>66.989999999999995</v>
      </c>
      <c r="N44" s="61">
        <v>53.91</v>
      </c>
    </row>
    <row r="45" spans="1:15" ht="11.45" customHeight="1">
      <c r="A45" s="41" t="s">
        <v>37</v>
      </c>
      <c r="B45" s="31"/>
      <c r="C45" s="54">
        <v>43.203826029310797</v>
      </c>
      <c r="D45" s="55">
        <v>44.495540691192858</v>
      </c>
      <c r="E45" s="55">
        <v>41.858219045779407</v>
      </c>
      <c r="F45" s="55">
        <v>61.471134907204487</v>
      </c>
      <c r="G45" s="55">
        <v>63.209355828220858</v>
      </c>
      <c r="H45" s="56">
        <v>59.683538967426429</v>
      </c>
      <c r="I45" s="54">
        <v>75.349999999999994</v>
      </c>
      <c r="J45" s="55">
        <v>81.41</v>
      </c>
      <c r="K45" s="56">
        <v>69.19</v>
      </c>
      <c r="L45" s="55">
        <v>60.5</v>
      </c>
      <c r="M45" s="55">
        <v>67.319999999999993</v>
      </c>
      <c r="N45" s="57">
        <v>53.97</v>
      </c>
    </row>
    <row r="46" spans="1:15" ht="11.45" customHeight="1">
      <c r="A46" s="42" t="s">
        <v>38</v>
      </c>
      <c r="B46" s="31"/>
      <c r="C46" s="58">
        <v>44.960205880951243</v>
      </c>
      <c r="D46" s="59">
        <v>47.005750081810113</v>
      </c>
      <c r="E46" s="59">
        <v>42.836314152410573</v>
      </c>
      <c r="F46" s="59">
        <v>62.421738216961977</v>
      </c>
      <c r="G46" s="59">
        <v>64.575492583573165</v>
      </c>
      <c r="H46" s="60">
        <v>60.215541690300626</v>
      </c>
      <c r="I46" s="58">
        <v>75.5</v>
      </c>
      <c r="J46" s="59">
        <v>81.58</v>
      </c>
      <c r="K46" s="60">
        <v>69.33</v>
      </c>
      <c r="L46" s="59">
        <v>60.55</v>
      </c>
      <c r="M46" s="59">
        <v>67.37</v>
      </c>
      <c r="N46" s="61">
        <v>54.02</v>
      </c>
    </row>
    <row r="47" spans="1:15" ht="11.45" customHeight="1">
      <c r="A47" s="41" t="s">
        <v>39</v>
      </c>
      <c r="B47" s="31"/>
      <c r="C47" s="54">
        <v>41.296486984841593</v>
      </c>
      <c r="D47" s="55">
        <v>42.9390478875887</v>
      </c>
      <c r="E47" s="55">
        <v>39.58984375</v>
      </c>
      <c r="F47" s="55">
        <v>60.209949278740879</v>
      </c>
      <c r="G47" s="55">
        <v>62.19982128895343</v>
      </c>
      <c r="H47" s="56">
        <v>58.170327156257137</v>
      </c>
      <c r="I47" s="54">
        <v>75.23</v>
      </c>
      <c r="J47" s="55">
        <v>80.92</v>
      </c>
      <c r="K47" s="56">
        <v>69.47</v>
      </c>
      <c r="L47" s="55">
        <v>60.23</v>
      </c>
      <c r="M47" s="55">
        <v>66.72</v>
      </c>
      <c r="N47" s="57">
        <v>54.03</v>
      </c>
    </row>
    <row r="48" spans="1:15" ht="11.45" customHeight="1">
      <c r="A48" s="42" t="s">
        <v>40</v>
      </c>
      <c r="B48" s="31"/>
      <c r="C48" s="58">
        <v>41.518072289156628</v>
      </c>
      <c r="D48" s="59">
        <v>43.440026476289539</v>
      </c>
      <c r="E48" s="59">
        <v>39.522311775113032</v>
      </c>
      <c r="F48" s="59">
        <v>60.11837695215003</v>
      </c>
      <c r="G48" s="59">
        <v>61.965715574602463</v>
      </c>
      <c r="H48" s="60">
        <v>58.228944178260122</v>
      </c>
      <c r="I48" s="58">
        <v>75.3</v>
      </c>
      <c r="J48" s="59">
        <v>80.87</v>
      </c>
      <c r="K48" s="60">
        <v>69.67</v>
      </c>
      <c r="L48" s="59">
        <v>60.18</v>
      </c>
      <c r="M48" s="59">
        <v>66.569999999999993</v>
      </c>
      <c r="N48" s="61">
        <v>54.07</v>
      </c>
    </row>
    <row r="49" spans="1:14" ht="11.45" customHeight="1">
      <c r="A49" s="41" t="s">
        <v>41</v>
      </c>
      <c r="B49" s="31"/>
      <c r="C49" s="54">
        <v>41.344545961272807</v>
      </c>
      <c r="D49" s="55">
        <v>43.702752817001858</v>
      </c>
      <c r="E49" s="55">
        <v>38.894656186662715</v>
      </c>
      <c r="F49" s="55">
        <v>59.697240049500685</v>
      </c>
      <c r="G49" s="55">
        <v>62.10457441966318</v>
      </c>
      <c r="H49" s="56">
        <v>57.231880259747825</v>
      </c>
      <c r="I49" s="54">
        <v>75.2</v>
      </c>
      <c r="J49" s="55">
        <v>80.739999999999995</v>
      </c>
      <c r="K49" s="56">
        <v>69.61</v>
      </c>
      <c r="L49" s="55">
        <v>60</v>
      </c>
      <c r="M49" s="55">
        <v>66.319999999999993</v>
      </c>
      <c r="N49" s="57">
        <v>53.96</v>
      </c>
    </row>
    <row r="50" spans="1:14" ht="11.45" customHeight="1">
      <c r="A50" s="42" t="s">
        <v>42</v>
      </c>
      <c r="B50" s="31"/>
      <c r="C50" s="58">
        <v>43.359699233435862</v>
      </c>
      <c r="D50" s="59">
        <v>45.344381645751511</v>
      </c>
      <c r="E50" s="59">
        <v>41.301533559051975</v>
      </c>
      <c r="F50" s="59">
        <v>61.255143733732694</v>
      </c>
      <c r="G50" s="59">
        <v>63.191348615145685</v>
      </c>
      <c r="H50" s="60">
        <v>59.275379367133276</v>
      </c>
      <c r="I50" s="58">
        <v>75.41</v>
      </c>
      <c r="J50" s="59">
        <v>81.25</v>
      </c>
      <c r="K50" s="60">
        <v>69.53</v>
      </c>
      <c r="L50" s="59">
        <v>60.04</v>
      </c>
      <c r="M50" s="59">
        <v>66.61</v>
      </c>
      <c r="N50" s="61">
        <v>53.78</v>
      </c>
    </row>
    <row r="51" spans="1:14" ht="11.45" customHeight="1">
      <c r="A51" s="41" t="s">
        <v>43</v>
      </c>
      <c r="B51" s="31"/>
      <c r="C51" s="54">
        <v>40.550620797958494</v>
      </c>
      <c r="D51" s="55">
        <v>42.443064182194625</v>
      </c>
      <c r="E51" s="55">
        <v>38.585868694955963</v>
      </c>
      <c r="F51" s="55">
        <v>59.213168579511311</v>
      </c>
      <c r="G51" s="55">
        <v>60.923041220665453</v>
      </c>
      <c r="H51" s="56">
        <v>57.468369433168384</v>
      </c>
      <c r="I51" s="54">
        <v>75.33</v>
      </c>
      <c r="J51" s="55">
        <v>80.739999999999995</v>
      </c>
      <c r="K51" s="56">
        <v>69.87</v>
      </c>
      <c r="L51" s="55">
        <v>59.86</v>
      </c>
      <c r="M51" s="55">
        <v>66.05</v>
      </c>
      <c r="N51" s="57">
        <v>53.96</v>
      </c>
    </row>
    <row r="52" spans="1:14" ht="11.45" customHeight="1">
      <c r="A52" s="42" t="s">
        <v>44</v>
      </c>
      <c r="B52" s="31"/>
      <c r="C52" s="58">
        <v>39.183522446965959</v>
      </c>
      <c r="D52" s="59">
        <v>41.063737114649371</v>
      </c>
      <c r="E52" s="59">
        <v>37.233989032550184</v>
      </c>
      <c r="F52" s="59">
        <v>58.140910031635272</v>
      </c>
      <c r="G52" s="59">
        <v>59.823832377384988</v>
      </c>
      <c r="H52" s="60">
        <v>56.425882774690805</v>
      </c>
      <c r="I52" s="58">
        <v>74.98</v>
      </c>
      <c r="J52" s="59">
        <v>80.180000000000007</v>
      </c>
      <c r="K52" s="60">
        <v>69.739999999999995</v>
      </c>
      <c r="L52" s="59">
        <v>59.46</v>
      </c>
      <c r="M52" s="59">
        <v>65.48</v>
      </c>
      <c r="N52" s="61">
        <v>53.75</v>
      </c>
    </row>
    <row r="53" spans="1:14" ht="11.45" customHeight="1">
      <c r="A53" s="41" t="s">
        <v>45</v>
      </c>
      <c r="B53" s="31"/>
      <c r="C53" s="54">
        <v>39.109265712661575</v>
      </c>
      <c r="D53" s="55">
        <v>41.2599951538648</v>
      </c>
      <c r="E53" s="55">
        <v>36.865731867245032</v>
      </c>
      <c r="F53" s="55">
        <v>58.164584230934935</v>
      </c>
      <c r="G53" s="55">
        <v>60.119292472233653</v>
      </c>
      <c r="H53" s="56">
        <v>56.165289256198349</v>
      </c>
      <c r="I53" s="54">
        <v>75.28</v>
      </c>
      <c r="J53" s="55">
        <v>80.72</v>
      </c>
      <c r="K53" s="56">
        <v>69.790000000000006</v>
      </c>
      <c r="L53" s="55">
        <v>59.63</v>
      </c>
      <c r="M53" s="55">
        <v>65.86</v>
      </c>
      <c r="N53" s="57">
        <v>53.71</v>
      </c>
    </row>
    <row r="54" spans="1:14" ht="11.45" customHeight="1">
      <c r="A54" s="42" t="s">
        <v>46</v>
      </c>
      <c r="B54" s="31"/>
      <c r="C54" s="58">
        <v>41.058633940746248</v>
      </c>
      <c r="D54" s="59">
        <v>43.257034553141857</v>
      </c>
      <c r="E54" s="59">
        <v>38.764044943820224</v>
      </c>
      <c r="F54" s="59">
        <v>59.335026897788403</v>
      </c>
      <c r="G54" s="59">
        <v>61.482772885763247</v>
      </c>
      <c r="H54" s="60">
        <v>57.134651429953443</v>
      </c>
      <c r="I54" s="58">
        <v>75.2</v>
      </c>
      <c r="J54" s="59">
        <v>80.98</v>
      </c>
      <c r="K54" s="60">
        <v>69.38</v>
      </c>
      <c r="L54" s="59">
        <v>59.53</v>
      </c>
      <c r="M54" s="59">
        <v>66.02</v>
      </c>
      <c r="N54" s="61">
        <v>53.35</v>
      </c>
    </row>
    <row r="55" spans="1:14" ht="11.45" customHeight="1">
      <c r="A55" s="41" t="s">
        <v>47</v>
      </c>
      <c r="B55" s="31"/>
      <c r="C55" s="54">
        <v>39.021239597565518</v>
      </c>
      <c r="D55" s="55">
        <v>40.359421419178879</v>
      </c>
      <c r="E55" s="55">
        <v>37.624866893159577</v>
      </c>
      <c r="F55" s="55">
        <v>57.948918034754946</v>
      </c>
      <c r="G55" s="55">
        <v>59.663915444451042</v>
      </c>
      <c r="H55" s="56">
        <v>56.1931059594611</v>
      </c>
      <c r="I55" s="54">
        <v>75.599999999999994</v>
      </c>
      <c r="J55" s="55">
        <v>81.02</v>
      </c>
      <c r="K55" s="56">
        <v>70.16</v>
      </c>
      <c r="L55" s="55">
        <v>59.77</v>
      </c>
      <c r="M55" s="55">
        <v>65.95</v>
      </c>
      <c r="N55" s="57">
        <v>53.9</v>
      </c>
    </row>
    <row r="56" spans="1:14" ht="11.45" customHeight="1">
      <c r="A56" s="42" t="s">
        <v>48</v>
      </c>
      <c r="B56" s="31"/>
      <c r="C56" s="58">
        <v>37.903567072411818</v>
      </c>
      <c r="D56" s="59">
        <v>40.040987606128617</v>
      </c>
      <c r="E56" s="59">
        <v>35.677625895624779</v>
      </c>
      <c r="F56" s="59">
        <v>56.786273800915886</v>
      </c>
      <c r="G56" s="59">
        <v>58.933627395463887</v>
      </c>
      <c r="H56" s="60">
        <v>54.591696871858922</v>
      </c>
      <c r="I56" s="58">
        <v>75.260000000000005</v>
      </c>
      <c r="J56" s="59">
        <v>80.709999999999994</v>
      </c>
      <c r="K56" s="60">
        <v>69.78</v>
      </c>
      <c r="L56" s="59">
        <v>59.45</v>
      </c>
      <c r="M56" s="59">
        <v>65.66</v>
      </c>
      <c r="N56" s="61">
        <v>53.55</v>
      </c>
    </row>
    <row r="57" spans="1:14" ht="11.45" customHeight="1">
      <c r="A57" s="41" t="s">
        <v>49</v>
      </c>
      <c r="B57" s="31"/>
      <c r="C57" s="54">
        <v>38.864650594599972</v>
      </c>
      <c r="D57" s="55">
        <v>40.25396825396826</v>
      </c>
      <c r="E57" s="55">
        <v>37.410877979221837</v>
      </c>
      <c r="F57" s="55">
        <v>57.033932920833266</v>
      </c>
      <c r="G57" s="55">
        <v>58.458180078346942</v>
      </c>
      <c r="H57" s="56">
        <v>55.570864333608895</v>
      </c>
      <c r="I57" s="54">
        <v>75.739999999999995</v>
      </c>
      <c r="J57" s="55">
        <v>81</v>
      </c>
      <c r="K57" s="56">
        <v>70.45</v>
      </c>
      <c r="L57" s="55">
        <v>59.79</v>
      </c>
      <c r="M57" s="55">
        <v>65.84</v>
      </c>
      <c r="N57" s="57">
        <v>54.03</v>
      </c>
    </row>
    <row r="58" spans="1:14" ht="11.45" customHeight="1">
      <c r="A58" s="42" t="s">
        <v>50</v>
      </c>
      <c r="B58" s="31"/>
      <c r="C58" s="58">
        <v>41.103313937517171</v>
      </c>
      <c r="D58" s="59">
        <v>42.83338225222581</v>
      </c>
      <c r="E58" s="59">
        <v>39.297923363436915</v>
      </c>
      <c r="F58" s="59">
        <v>58.348395327997082</v>
      </c>
      <c r="G58" s="59">
        <v>60.283964699525725</v>
      </c>
      <c r="H58" s="60">
        <v>56.366263874796296</v>
      </c>
      <c r="I58" s="58">
        <v>75.42</v>
      </c>
      <c r="J58" s="59">
        <v>81.180000000000007</v>
      </c>
      <c r="K58" s="60">
        <v>69.64</v>
      </c>
      <c r="L58" s="59">
        <v>59.5</v>
      </c>
      <c r="M58" s="59">
        <v>65.900000000000006</v>
      </c>
      <c r="N58" s="61">
        <v>53.42</v>
      </c>
    </row>
    <row r="59" spans="1:14" ht="11.45" customHeight="1">
      <c r="A59" s="41" t="s">
        <v>51</v>
      </c>
      <c r="B59" s="31"/>
      <c r="C59" s="54">
        <v>37.188594297148576</v>
      </c>
      <c r="D59" s="55">
        <v>39.317202194357371</v>
      </c>
      <c r="E59" s="55">
        <v>34.965499616662413</v>
      </c>
      <c r="F59" s="55">
        <v>55.86197423844699</v>
      </c>
      <c r="G59" s="55">
        <v>57.738831407800674</v>
      </c>
      <c r="H59" s="56">
        <v>53.938345585964043</v>
      </c>
      <c r="I59" s="54">
        <v>75.38</v>
      </c>
      <c r="J59" s="55">
        <v>80.55</v>
      </c>
      <c r="K59" s="56">
        <v>70.19</v>
      </c>
      <c r="L59" s="55">
        <v>59.43</v>
      </c>
      <c r="M59" s="55">
        <v>65.37</v>
      </c>
      <c r="N59" s="57">
        <v>53.79</v>
      </c>
    </row>
    <row r="60" spans="1:14" ht="11.45" customHeight="1">
      <c r="A60" s="42" t="s">
        <v>52</v>
      </c>
      <c r="B60" s="31"/>
      <c r="C60" s="58">
        <v>36.066968642858939</v>
      </c>
      <c r="D60" s="59">
        <v>38.280982015974914</v>
      </c>
      <c r="E60" s="59">
        <v>33.751022913256953</v>
      </c>
      <c r="F60" s="59">
        <v>54.898209092300633</v>
      </c>
      <c r="G60" s="59">
        <v>56.841213661251778</v>
      </c>
      <c r="H60" s="60">
        <v>52.904905028971584</v>
      </c>
      <c r="I60" s="58">
        <v>75.31</v>
      </c>
      <c r="J60" s="59">
        <v>80.53</v>
      </c>
      <c r="K60" s="60">
        <v>70.069999999999993</v>
      </c>
      <c r="L60" s="59">
        <v>59.29</v>
      </c>
      <c r="M60" s="59">
        <v>65.25</v>
      </c>
      <c r="N60" s="61">
        <v>53.64</v>
      </c>
    </row>
    <row r="61" spans="1:14" ht="11.45" customHeight="1">
      <c r="A61" s="41" t="s">
        <v>53</v>
      </c>
      <c r="B61" s="31"/>
      <c r="C61" s="54">
        <v>37.301964710299082</v>
      </c>
      <c r="D61" s="55">
        <v>39.495345418912301</v>
      </c>
      <c r="E61" s="55">
        <v>35.009720658958358</v>
      </c>
      <c r="F61" s="55">
        <v>55.731668022033666</v>
      </c>
      <c r="G61" s="55">
        <v>57.617359153862466</v>
      </c>
      <c r="H61" s="56">
        <v>53.794517993660264</v>
      </c>
      <c r="I61" s="54">
        <v>75.52</v>
      </c>
      <c r="J61" s="55">
        <v>80.540000000000006</v>
      </c>
      <c r="K61" s="56">
        <v>70.48</v>
      </c>
      <c r="L61" s="55">
        <v>59.41</v>
      </c>
      <c r="M61" s="55">
        <v>65.209999999999994</v>
      </c>
      <c r="N61" s="57">
        <v>53.91</v>
      </c>
    </row>
    <row r="62" spans="1:14" ht="11.45" customHeight="1">
      <c r="A62" s="42" t="s">
        <v>54</v>
      </c>
      <c r="B62" s="31"/>
      <c r="C62" s="58">
        <v>38.634429594033136</v>
      </c>
      <c r="D62" s="59">
        <v>40.167507469265807</v>
      </c>
      <c r="E62" s="59">
        <v>37.032297691559599</v>
      </c>
      <c r="F62" s="59">
        <v>56.822130983684694</v>
      </c>
      <c r="G62" s="59">
        <v>58.456775133559979</v>
      </c>
      <c r="H62" s="60">
        <v>55.143827718390639</v>
      </c>
      <c r="I62" s="58">
        <v>75.48</v>
      </c>
      <c r="J62" s="59">
        <v>80.72</v>
      </c>
      <c r="K62" s="60">
        <v>70.22</v>
      </c>
      <c r="L62" s="59">
        <v>59.28</v>
      </c>
      <c r="M62" s="59">
        <v>65.260000000000005</v>
      </c>
      <c r="N62" s="61">
        <v>53.61</v>
      </c>
    </row>
    <row r="63" spans="1:14" ht="11.45" customHeight="1">
      <c r="A63" s="41" t="s">
        <v>55</v>
      </c>
      <c r="B63" s="31"/>
      <c r="C63" s="54">
        <v>35.772337392783022</v>
      </c>
      <c r="D63" s="55">
        <v>37.842465753424662</v>
      </c>
      <c r="E63" s="55">
        <v>33.60785717939536</v>
      </c>
      <c r="F63" s="55">
        <v>54.706815067965955</v>
      </c>
      <c r="G63" s="55">
        <v>56.473410878610267</v>
      </c>
      <c r="H63" s="56">
        <v>52.890859140859149</v>
      </c>
      <c r="I63" s="54">
        <v>75.14</v>
      </c>
      <c r="J63" s="55">
        <v>80.22</v>
      </c>
      <c r="K63" s="56">
        <v>70.05</v>
      </c>
      <c r="L63" s="55">
        <v>58.95</v>
      </c>
      <c r="M63" s="55">
        <v>64.8</v>
      </c>
      <c r="N63" s="57">
        <v>53.41</v>
      </c>
    </row>
    <row r="64" spans="1:14" ht="11.45" customHeight="1">
      <c r="A64" s="42" t="s">
        <v>56</v>
      </c>
      <c r="B64" s="31"/>
      <c r="C64" s="58">
        <v>35.46711938882509</v>
      </c>
      <c r="D64" s="59">
        <v>37.646541617819466</v>
      </c>
      <c r="E64" s="59">
        <v>33.193749361658661</v>
      </c>
      <c r="F64" s="59">
        <v>54.245769627542458</v>
      </c>
      <c r="G64" s="59">
        <v>56.05940954926497</v>
      </c>
      <c r="H64" s="60">
        <v>52.384223839115627</v>
      </c>
      <c r="I64" s="58">
        <v>74.959999999999994</v>
      </c>
      <c r="J64" s="59">
        <v>80.040000000000006</v>
      </c>
      <c r="K64" s="60">
        <v>69.87</v>
      </c>
      <c r="L64" s="59">
        <v>58.78</v>
      </c>
      <c r="M64" s="59">
        <v>64.62</v>
      </c>
      <c r="N64" s="61">
        <v>53.24</v>
      </c>
    </row>
    <row r="65" spans="1:14" ht="11.45" customHeight="1">
      <c r="A65" s="41" t="s">
        <v>57</v>
      </c>
      <c r="B65" s="31"/>
      <c r="C65" s="54">
        <v>36.804984423676011</v>
      </c>
      <c r="D65" s="55">
        <v>38.687341525258432</v>
      </c>
      <c r="E65" s="55">
        <v>34.837131059795077</v>
      </c>
      <c r="F65" s="55">
        <v>55.382152861144448</v>
      </c>
      <c r="G65" s="55">
        <v>56.918219901645308</v>
      </c>
      <c r="H65" s="56">
        <v>53.807249227311047</v>
      </c>
      <c r="I65" s="54">
        <v>75.06</v>
      </c>
      <c r="J65" s="55">
        <v>80.180000000000007</v>
      </c>
      <c r="K65" s="56">
        <v>69.930000000000007</v>
      </c>
      <c r="L65" s="55">
        <v>58.84</v>
      </c>
      <c r="M65" s="55">
        <v>64.7</v>
      </c>
      <c r="N65" s="57">
        <v>53.28</v>
      </c>
    </row>
    <row r="66" spans="1:14" ht="11.45" customHeight="1">
      <c r="A66" s="42" t="s">
        <v>58</v>
      </c>
      <c r="B66" s="31"/>
      <c r="C66" s="58">
        <v>40.0437745610108</v>
      </c>
      <c r="D66" s="59">
        <v>42.634037170380466</v>
      </c>
      <c r="E66" s="59">
        <v>37.336522314386031</v>
      </c>
      <c r="F66" s="59">
        <v>57.296117549414404</v>
      </c>
      <c r="G66" s="59">
        <v>59.379450352998219</v>
      </c>
      <c r="H66" s="60">
        <v>55.156279243870486</v>
      </c>
      <c r="I66" s="58">
        <v>75.180000000000007</v>
      </c>
      <c r="J66" s="59">
        <v>80.61</v>
      </c>
      <c r="K66" s="60">
        <v>69.75</v>
      </c>
      <c r="L66" s="59">
        <v>58.92</v>
      </c>
      <c r="M66" s="59">
        <v>65.040000000000006</v>
      </c>
      <c r="N66" s="61">
        <v>53.13</v>
      </c>
    </row>
    <row r="67" spans="1:14" ht="11.45" customHeight="1">
      <c r="A67" s="41" t="s">
        <v>59</v>
      </c>
      <c r="B67" s="31"/>
      <c r="C67" s="54">
        <v>36.945739509969258</v>
      </c>
      <c r="D67" s="55">
        <v>38.310460210465052</v>
      </c>
      <c r="E67" s="55">
        <v>35.524312252563192</v>
      </c>
      <c r="F67" s="55">
        <v>55.091115474291321</v>
      </c>
      <c r="G67" s="55">
        <v>56.482712765957444</v>
      </c>
      <c r="H67" s="56">
        <v>53.659980064789423</v>
      </c>
      <c r="I67" s="54">
        <v>75.069999999999993</v>
      </c>
      <c r="J67" s="55">
        <v>80.09</v>
      </c>
      <c r="K67" s="56">
        <v>70.040000000000006</v>
      </c>
      <c r="L67" s="55">
        <v>58.8</v>
      </c>
      <c r="M67" s="55">
        <v>64.569999999999993</v>
      </c>
      <c r="N67" s="57">
        <v>53.33</v>
      </c>
    </row>
    <row r="68" spans="1:14" ht="11.45" customHeight="1">
      <c r="A68" s="42" t="s">
        <v>60</v>
      </c>
      <c r="B68" s="31"/>
      <c r="C68" s="58">
        <v>35.017801840740141</v>
      </c>
      <c r="D68" s="59">
        <v>37.376832608732968</v>
      </c>
      <c r="E68" s="59">
        <v>32.548060535328403</v>
      </c>
      <c r="F68" s="59">
        <v>53.811808216890817</v>
      </c>
      <c r="G68" s="59">
        <v>55.678870695572513</v>
      </c>
      <c r="H68" s="60">
        <v>51.886899254200678</v>
      </c>
      <c r="I68" s="58">
        <v>74.650641396124939</v>
      </c>
      <c r="J68" s="59">
        <v>79.727457621503234</v>
      </c>
      <c r="K68" s="60">
        <v>69.570643647668959</v>
      </c>
      <c r="L68" s="59">
        <v>58.458951236973938</v>
      </c>
      <c r="M68" s="59">
        <v>64.289942124410132</v>
      </c>
      <c r="N68" s="61">
        <v>52.938491840748256</v>
      </c>
    </row>
    <row r="69" spans="1:14" ht="11.45" customHeight="1">
      <c r="A69" s="41" t="s">
        <v>61</v>
      </c>
      <c r="B69" s="31"/>
      <c r="C69" s="80">
        <v>37.041285271005556</v>
      </c>
      <c r="D69" s="81">
        <v>39.398777490929994</v>
      </c>
      <c r="E69" s="81">
        <v>34.572484587495893</v>
      </c>
      <c r="F69" s="81">
        <v>55.040826859986772</v>
      </c>
      <c r="G69" s="81">
        <v>56.828475467841884</v>
      </c>
      <c r="H69" s="82">
        <v>53.196491246599756</v>
      </c>
      <c r="I69" s="80">
        <v>75.079583314118594</v>
      </c>
      <c r="J69" s="81">
        <v>80.160843302701551</v>
      </c>
      <c r="K69" s="82">
        <v>69.997120683369872</v>
      </c>
      <c r="L69" s="81">
        <v>58.797339871756797</v>
      </c>
      <c r="M69" s="81">
        <v>64.616621508885615</v>
      </c>
      <c r="N69" s="83">
        <v>53.289349520784697</v>
      </c>
    </row>
    <row r="70" spans="1:14" ht="11.45" customHeight="1">
      <c r="A70" s="30" t="s">
        <v>62</v>
      </c>
      <c r="B70" s="31"/>
      <c r="C70" s="77">
        <v>39.208316060673688</v>
      </c>
      <c r="D70" s="77">
        <v>41.874144107841396</v>
      </c>
      <c r="E70" s="77">
        <v>36.414087455997567</v>
      </c>
      <c r="F70" s="77">
        <v>56.238088579667142</v>
      </c>
      <c r="G70" s="77">
        <v>58.778993443652041</v>
      </c>
      <c r="H70" s="78">
        <v>53.614357106230912</v>
      </c>
      <c r="I70" s="76">
        <v>74.998125483767978</v>
      </c>
      <c r="J70" s="77">
        <v>80.479306532506982</v>
      </c>
      <c r="K70" s="78">
        <v>69.517088698663031</v>
      </c>
      <c r="L70" s="77">
        <v>58.731802244184436</v>
      </c>
      <c r="M70" s="77">
        <v>64.862031004557608</v>
      </c>
      <c r="N70" s="79">
        <v>52.93033129534934</v>
      </c>
    </row>
    <row r="71" spans="1:14" ht="11.45" customHeight="1">
      <c r="A71" s="41" t="s">
        <v>63</v>
      </c>
      <c r="B71" s="31"/>
      <c r="C71" s="74">
        <v>36.507015795634494</v>
      </c>
      <c r="D71" s="72">
        <v>38.398658422839823</v>
      </c>
      <c r="E71" s="72">
        <v>34.522181242708996</v>
      </c>
      <c r="F71" s="72">
        <v>54.369426652362314</v>
      </c>
      <c r="G71" s="72">
        <v>56.701509754602746</v>
      </c>
      <c r="H71" s="73">
        <v>51.958356527923918</v>
      </c>
      <c r="I71" s="74">
        <v>74.887952228254022</v>
      </c>
      <c r="J71" s="72">
        <v>80.044215544678224</v>
      </c>
      <c r="K71" s="73">
        <v>69.732708602824985</v>
      </c>
      <c r="L71" s="72">
        <v>58.608815862999563</v>
      </c>
      <c r="M71" s="72">
        <v>64.450413766535476</v>
      </c>
      <c r="N71" s="75">
        <v>53.080867964877264</v>
      </c>
    </row>
    <row r="72" spans="1:14" ht="11.45" customHeight="1">
      <c r="A72" s="30" t="s">
        <v>64</v>
      </c>
      <c r="B72" s="31"/>
      <c r="C72" s="77">
        <v>35.191589286797381</v>
      </c>
      <c r="D72" s="77">
        <v>36.861829383018048</v>
      </c>
      <c r="E72" s="77">
        <v>33.436990645332479</v>
      </c>
      <c r="F72" s="77">
        <v>53.238136608782945</v>
      </c>
      <c r="G72" s="77">
        <v>55.465992855987423</v>
      </c>
      <c r="H72" s="78">
        <v>50.931443398245811</v>
      </c>
      <c r="I72" s="76">
        <v>74.602485270543369</v>
      </c>
      <c r="J72" s="77">
        <v>79.515863858523119</v>
      </c>
      <c r="K72" s="78">
        <v>69.690228016205424</v>
      </c>
      <c r="L72" s="77">
        <v>58.354899582286947</v>
      </c>
      <c r="M72" s="77">
        <v>63.98907093998438</v>
      </c>
      <c r="N72" s="79">
        <v>53.023033229134271</v>
      </c>
    </row>
    <row r="73" spans="1:14" ht="11.45" customHeight="1">
      <c r="A73" s="41" t="s">
        <v>65</v>
      </c>
      <c r="B73" s="31"/>
      <c r="C73" s="74">
        <v>36.715589019262559</v>
      </c>
      <c r="D73" s="72">
        <v>39.179945773257444</v>
      </c>
      <c r="E73" s="72">
        <v>34.123132405117893</v>
      </c>
      <c r="F73" s="72">
        <v>54.199422976618507</v>
      </c>
      <c r="G73" s="72">
        <v>56.549267319309109</v>
      </c>
      <c r="H73" s="73">
        <v>51.762141855107544</v>
      </c>
      <c r="I73" s="74">
        <v>75.064537669824745</v>
      </c>
      <c r="J73" s="72">
        <v>80.011462694331556</v>
      </c>
      <c r="K73" s="73">
        <v>70.118006741273504</v>
      </c>
      <c r="L73" s="72">
        <v>58.744459415141797</v>
      </c>
      <c r="M73" s="72">
        <v>64.42384703287567</v>
      </c>
      <c r="N73" s="75">
        <v>53.368739556117959</v>
      </c>
    </row>
    <row r="74" spans="1:14" ht="11.45" customHeight="1">
      <c r="A74" s="30" t="s">
        <v>66</v>
      </c>
      <c r="B74" s="31"/>
      <c r="C74" s="77">
        <v>39.55899204544918</v>
      </c>
      <c r="D74" s="77">
        <v>42.373198688336892</v>
      </c>
      <c r="E74" s="77">
        <v>36.594975954491048</v>
      </c>
      <c r="F74" s="77">
        <v>56.143865195368306</v>
      </c>
      <c r="G74" s="77">
        <v>58.578543797339421</v>
      </c>
      <c r="H74" s="78">
        <v>53.615976646766065</v>
      </c>
      <c r="I74" s="76">
        <v>75.056120519847056</v>
      </c>
      <c r="J74" s="77">
        <v>80.066697739807552</v>
      </c>
      <c r="K74" s="78">
        <v>70.046083130279968</v>
      </c>
      <c r="L74" s="77">
        <v>58.716951420111464</v>
      </c>
      <c r="M74" s="77">
        <v>64.456786352874957</v>
      </c>
      <c r="N74" s="79">
        <v>53.283795012185251</v>
      </c>
    </row>
    <row r="75" spans="1:14" ht="11.45" customHeight="1">
      <c r="A75" s="10" t="s">
        <v>67</v>
      </c>
      <c r="B75" s="31"/>
      <c r="C75" s="74">
        <v>35.935902572907231</v>
      </c>
      <c r="D75" s="72">
        <v>38.723053752739766</v>
      </c>
      <c r="E75" s="72">
        <v>32.998735173208274</v>
      </c>
      <c r="F75" s="72">
        <v>53.970376291550146</v>
      </c>
      <c r="G75" s="72">
        <v>56.514478722642032</v>
      </c>
      <c r="H75" s="73">
        <v>51.327198997164487</v>
      </c>
      <c r="I75" s="74">
        <v>75.130384591304264</v>
      </c>
      <c r="J75" s="72">
        <v>79.828933769605328</v>
      </c>
      <c r="K75" s="73">
        <v>70.433931579490988</v>
      </c>
      <c r="L75" s="72">
        <v>58.738126628260616</v>
      </c>
      <c r="M75" s="72">
        <v>64.238644638700976</v>
      </c>
      <c r="N75" s="75">
        <v>53.532696226684813</v>
      </c>
    </row>
    <row r="76" spans="1:14" ht="11.45" customHeight="1">
      <c r="A76" s="30" t="s">
        <v>68</v>
      </c>
      <c r="B76" s="31"/>
      <c r="C76" s="77">
        <v>34.659804924925503</v>
      </c>
      <c r="D76" s="77">
        <v>37.598122658830853</v>
      </c>
      <c r="E76" s="77">
        <v>31.561813050154853</v>
      </c>
      <c r="F76" s="77">
        <v>52.642475539898697</v>
      </c>
      <c r="G76" s="77">
        <v>55.088610346032659</v>
      </c>
      <c r="H76" s="78">
        <v>50.098403450454455</v>
      </c>
      <c r="I76" s="76">
        <v>74.395658060884458</v>
      </c>
      <c r="J76" s="77">
        <v>79.065224779656916</v>
      </c>
      <c r="K76" s="78">
        <v>69.72928859191984</v>
      </c>
      <c r="L76" s="77">
        <v>58.183644607317945</v>
      </c>
      <c r="M76" s="77">
        <v>63.62784596541519</v>
      </c>
      <c r="N76" s="79">
        <v>53.032271195323929</v>
      </c>
    </row>
    <row r="77" spans="1:14" ht="11.45" customHeight="1">
      <c r="A77" s="10" t="s">
        <v>69</v>
      </c>
      <c r="B77" s="31"/>
      <c r="C77" s="74">
        <v>30.141474802897925</v>
      </c>
      <c r="D77" s="72">
        <v>32.927527805515233</v>
      </c>
      <c r="E77" s="72">
        <v>27.202083106832553</v>
      </c>
      <c r="F77" s="72">
        <v>47.90846438991089</v>
      </c>
      <c r="G77" s="72">
        <v>50.121448850744699</v>
      </c>
      <c r="H77" s="73">
        <v>45.604920105924762</v>
      </c>
      <c r="I77" s="74">
        <v>71.009978767425523</v>
      </c>
      <c r="J77" s="72">
        <v>76.242955468761338</v>
      </c>
      <c r="K77" s="73">
        <v>65.781285027628272</v>
      </c>
      <c r="L77" s="72">
        <v>55.543546277193173</v>
      </c>
      <c r="M77" s="72">
        <v>61.350261778902819</v>
      </c>
      <c r="N77" s="75">
        <v>50.049485381497462</v>
      </c>
    </row>
    <row r="78" spans="1:14" ht="11.45" customHeight="1">
      <c r="A78" s="30" t="s">
        <v>70</v>
      </c>
      <c r="B78" s="31"/>
      <c r="C78" s="77">
        <v>35.883176352359619</v>
      </c>
      <c r="D78" s="77">
        <v>38.403420700234022</v>
      </c>
      <c r="E78" s="77">
        <v>33.222688114098894</v>
      </c>
      <c r="F78" s="77">
        <v>53.132980531497601</v>
      </c>
      <c r="G78" s="77">
        <v>54.575799080027842</v>
      </c>
      <c r="H78" s="78">
        <v>51.629570145147589</v>
      </c>
      <c r="I78" s="76">
        <v>73.948112999254931</v>
      </c>
      <c r="J78" s="77">
        <v>78.831668675961694</v>
      </c>
      <c r="K78" s="78">
        <v>69.06902737076436</v>
      </c>
      <c r="L78" s="77">
        <v>57.833911467635353</v>
      </c>
      <c r="M78" s="77">
        <v>63.43677714559071</v>
      </c>
      <c r="N78" s="79">
        <v>52.532789550386838</v>
      </c>
    </row>
    <row r="79" spans="1:14" ht="11.45" customHeight="1">
      <c r="A79" s="10" t="s">
        <v>71</v>
      </c>
      <c r="B79" s="31"/>
      <c r="C79" s="74">
        <v>33.144245221959508</v>
      </c>
      <c r="D79" s="72">
        <v>35.268310555151061</v>
      </c>
      <c r="E79" s="72">
        <v>30.900894186942597</v>
      </c>
      <c r="F79" s="72">
        <v>52.179841071665813</v>
      </c>
      <c r="G79" s="72">
        <v>53.734147609103594</v>
      </c>
      <c r="H79" s="73">
        <v>50.559102963496329</v>
      </c>
      <c r="I79" s="74">
        <v>74.419799670827629</v>
      </c>
      <c r="J79" s="72">
        <v>78.695686162964122</v>
      </c>
      <c r="K79" s="73">
        <v>70.148237663149729</v>
      </c>
      <c r="L79" s="72">
        <v>58.190471637751358</v>
      </c>
      <c r="M79" s="72">
        <v>63.304170924552636</v>
      </c>
      <c r="N79" s="75">
        <v>53.352256461533663</v>
      </c>
    </row>
    <row r="80" spans="1:14" ht="11.45" customHeight="1">
      <c r="A80" s="30" t="s">
        <v>243</v>
      </c>
      <c r="B80" s="31"/>
      <c r="C80" s="77">
        <v>32.406956332049582</v>
      </c>
      <c r="D80" s="77">
        <v>34.623083070321456</v>
      </c>
      <c r="E80" s="77">
        <v>30.065908737064341</v>
      </c>
      <c r="F80" s="77">
        <v>51.140508076747082</v>
      </c>
      <c r="G80" s="77">
        <v>52.710578597170858</v>
      </c>
      <c r="H80" s="78">
        <v>49.502875277288716</v>
      </c>
      <c r="I80" s="76">
        <v>73.835876853589212</v>
      </c>
      <c r="J80" s="77">
        <v>78.053370187027042</v>
      </c>
      <c r="K80" s="78">
        <v>69.623344254252856</v>
      </c>
      <c r="L80" s="77">
        <v>57.689116001712172</v>
      </c>
      <c r="M80" s="77">
        <v>62.73783436318115</v>
      </c>
      <c r="N80" s="79">
        <v>52.913394771407525</v>
      </c>
    </row>
    <row r="81" spans="1:14" ht="11.45" customHeight="1">
      <c r="A81" s="10" t="s">
        <v>244</v>
      </c>
      <c r="B81" s="31"/>
      <c r="C81" s="74">
        <v>35.956773683509887</v>
      </c>
      <c r="D81" s="72">
        <v>37.595465088272739</v>
      </c>
      <c r="E81" s="72">
        <v>34.230784475960036</v>
      </c>
      <c r="F81" s="72">
        <v>53.898344902218462</v>
      </c>
      <c r="G81" s="72">
        <v>55.184135854825044</v>
      </c>
      <c r="H81" s="73">
        <v>52.558570586874424</v>
      </c>
      <c r="I81" s="74">
        <v>75.001482858079385</v>
      </c>
      <c r="J81" s="72">
        <v>79.118747804196317</v>
      </c>
      <c r="K81" s="73">
        <v>70.891522515576753</v>
      </c>
      <c r="L81" s="72">
        <v>58.575987217886038</v>
      </c>
      <c r="M81" s="72">
        <v>63.593085926134187</v>
      </c>
      <c r="N81" s="75">
        <v>53.832995195337453</v>
      </c>
    </row>
    <row r="82" spans="1:14" ht="11.45" customHeight="1">
      <c r="A82" s="30" t="s">
        <v>245</v>
      </c>
      <c r="B82" s="31"/>
      <c r="C82" s="77">
        <v>38.785598283485292</v>
      </c>
      <c r="D82" s="77">
        <v>40.486194443170874</v>
      </c>
      <c r="E82" s="77">
        <v>36.98991353505302</v>
      </c>
      <c r="F82" s="77">
        <v>55.842199717238309</v>
      </c>
      <c r="G82" s="77">
        <v>57.192201725533444</v>
      </c>
      <c r="H82" s="78">
        <v>54.432348699099627</v>
      </c>
      <c r="I82" s="76">
        <v>75.822484803078439</v>
      </c>
      <c r="J82" s="77">
        <v>80.123302532688896</v>
      </c>
      <c r="K82" s="78">
        <v>71.52900361798001</v>
      </c>
      <c r="L82" s="77">
        <v>59.137722946129237</v>
      </c>
      <c r="M82" s="77">
        <v>64.305758475418685</v>
      </c>
      <c r="N82" s="79">
        <v>54.252326766834756</v>
      </c>
    </row>
    <row r="83" spans="1:14" ht="11.45" customHeight="1">
      <c r="A83" s="10" t="s">
        <v>246</v>
      </c>
      <c r="B83" s="31"/>
      <c r="C83" s="74">
        <v>33.887275418593866</v>
      </c>
      <c r="D83" s="72">
        <v>35.427947784711712</v>
      </c>
      <c r="E83" s="72">
        <v>32.259974569860205</v>
      </c>
      <c r="F83" s="72">
        <v>52.365556000742558</v>
      </c>
      <c r="G83" s="72">
        <v>53.752891888082701</v>
      </c>
      <c r="H83" s="73">
        <v>50.916380401953631</v>
      </c>
      <c r="I83" s="74">
        <v>75.202231999027575</v>
      </c>
      <c r="J83" s="72">
        <v>79.279116385394175</v>
      </c>
      <c r="K83" s="73">
        <v>71.133351020545064</v>
      </c>
      <c r="L83" s="72">
        <v>58.651644948485405</v>
      </c>
      <c r="M83" s="72">
        <v>63.646682709490172</v>
      </c>
      <c r="N83" s="75">
        <v>53.931076968214107</v>
      </c>
    </row>
    <row r="84" spans="1:14" ht="11.45" customHeight="1">
      <c r="A84" s="30" t="s">
        <v>248</v>
      </c>
      <c r="B84" s="31"/>
      <c r="C84" s="77">
        <v>34.765856404298987</v>
      </c>
      <c r="D84" s="77">
        <v>36.646801113843388</v>
      </c>
      <c r="E84" s="77">
        <v>32.783787818558096</v>
      </c>
      <c r="F84" s="77">
        <v>52.710336430217218</v>
      </c>
      <c r="G84" s="77">
        <v>54.377065166298365</v>
      </c>
      <c r="H84" s="78">
        <v>50.972234932495105</v>
      </c>
      <c r="I84" s="76">
        <v>75.0543772812904</v>
      </c>
      <c r="J84" s="77">
        <v>79.210496552225081</v>
      </c>
      <c r="K84" s="78">
        <v>70.910030476440653</v>
      </c>
      <c r="L84" s="77">
        <v>58.497171080198072</v>
      </c>
      <c r="M84" s="77">
        <v>63.528783265644478</v>
      </c>
      <c r="N84" s="79">
        <v>53.745545664220941</v>
      </c>
    </row>
    <row r="85" spans="1:14" ht="11.45" customHeight="1">
      <c r="A85" s="10" t="s">
        <v>249</v>
      </c>
      <c r="B85" s="31"/>
      <c r="C85" s="74">
        <v>37.291290594880728</v>
      </c>
      <c r="D85" s="72">
        <v>38.867001189216261</v>
      </c>
      <c r="E85" s="72">
        <v>35.613234445271544</v>
      </c>
      <c r="F85" s="72">
        <v>54.252603316047534</v>
      </c>
      <c r="G85" s="72">
        <v>55.968781752435035</v>
      </c>
      <c r="H85" s="73">
        <v>52.450421157652073</v>
      </c>
      <c r="I85" s="74">
        <v>75.417286221101563</v>
      </c>
      <c r="J85" s="72">
        <v>79.574868202658891</v>
      </c>
      <c r="K85" s="73">
        <v>71.269241526937307</v>
      </c>
      <c r="L85" s="72">
        <v>58.713575425846287</v>
      </c>
      <c r="M85" s="72">
        <v>63.730443869958755</v>
      </c>
      <c r="N85" s="75">
        <v>53.97416561174812</v>
      </c>
    </row>
    <row r="86" spans="1:14" ht="15" customHeight="1">
      <c r="A86" s="30" t="s">
        <v>250</v>
      </c>
      <c r="B86" s="31"/>
      <c r="C86" s="77">
        <v>39.08623690086015</v>
      </c>
      <c r="D86" s="77">
        <v>41.591944121146582</v>
      </c>
      <c r="E86" s="77">
        <v>36.440478585056631</v>
      </c>
      <c r="F86" s="77">
        <v>55.259728597802713</v>
      </c>
      <c r="G86" s="77">
        <v>57.784202581020253</v>
      </c>
      <c r="H86" s="78">
        <v>52.622438091515406</v>
      </c>
      <c r="I86" s="76">
        <v>75.585847485180693</v>
      </c>
      <c r="J86" s="77">
        <v>80.107966463870397</v>
      </c>
      <c r="K86" s="78">
        <v>71.083777967711313</v>
      </c>
      <c r="L86" s="77">
        <v>58.860229401111589</v>
      </c>
      <c r="M86" s="77">
        <v>64.185167624619368</v>
      </c>
      <c r="N86" s="79">
        <v>53.838046987008155</v>
      </c>
    </row>
    <row r="87" spans="1:14" ht="12.6" customHeight="1">
      <c r="A87" s="10" t="s">
        <v>251</v>
      </c>
      <c r="B87" s="31"/>
      <c r="C87" s="74">
        <v>35.217336906286796</v>
      </c>
      <c r="D87" s="72">
        <v>37.415396107066123</v>
      </c>
      <c r="E87" s="72">
        <v>32.885520192240158</v>
      </c>
      <c r="F87" s="72">
        <v>52.663419009360318</v>
      </c>
      <c r="G87" s="72">
        <v>55.09136964377268</v>
      </c>
      <c r="H87" s="73">
        <v>50.120034442193386</v>
      </c>
      <c r="I87" s="74">
        <v>75.185833606439189</v>
      </c>
      <c r="J87" s="72">
        <v>79.368049405387126</v>
      </c>
      <c r="K87" s="73">
        <v>71.021176125444839</v>
      </c>
      <c r="L87" s="72">
        <v>58.519923869925883</v>
      </c>
      <c r="M87" s="72">
        <v>63.533215033078513</v>
      </c>
      <c r="N87" s="75">
        <v>53.790374814212761</v>
      </c>
    </row>
    <row r="88" spans="1:14" ht="11.45" customHeight="1">
      <c r="A88" s="30" t="s">
        <v>265</v>
      </c>
      <c r="B88" s="31"/>
      <c r="C88" s="77">
        <v>34.858592525973862</v>
      </c>
      <c r="D88" s="77">
        <v>36.294264595218479</v>
      </c>
      <c r="E88" s="77">
        <v>33.326085704241812</v>
      </c>
      <c r="F88" s="77">
        <v>52.502196149830304</v>
      </c>
      <c r="G88" s="77">
        <v>54.036076371477982</v>
      </c>
      <c r="H88" s="78">
        <v>50.888638561141597</v>
      </c>
      <c r="I88" s="76">
        <v>75.251544529289035</v>
      </c>
      <c r="J88" s="77">
        <v>78.921356231207312</v>
      </c>
      <c r="K88" s="78">
        <v>71.595235833913009</v>
      </c>
      <c r="L88" s="77">
        <v>58.550198856601909</v>
      </c>
      <c r="M88" s="77">
        <v>63.176830388962266</v>
      </c>
      <c r="N88" s="79">
        <v>54.183423957923594</v>
      </c>
    </row>
    <row r="89" spans="1:14" ht="11.45" customHeight="1">
      <c r="A89" s="10" t="s">
        <v>266</v>
      </c>
      <c r="B89" s="31"/>
      <c r="C89" s="74">
        <v>36.87076525618216</v>
      </c>
      <c r="D89" s="72">
        <v>39.183330508723778</v>
      </c>
      <c r="E89" s="72">
        <v>34.412899270138944</v>
      </c>
      <c r="F89" s="72">
        <v>54.200918177004056</v>
      </c>
      <c r="G89" s="72">
        <v>56.452795563349042</v>
      </c>
      <c r="H89" s="73">
        <v>51.837567951819643</v>
      </c>
      <c r="I89" s="74">
        <v>75.840765117639279</v>
      </c>
      <c r="J89" s="72">
        <v>79.943577706059926</v>
      </c>
      <c r="K89" s="73">
        <v>71.756424279150195</v>
      </c>
      <c r="L89" s="72">
        <v>58.96904559524765</v>
      </c>
      <c r="M89" s="72">
        <v>63.929623340634159</v>
      </c>
      <c r="N89" s="75">
        <v>54.289869319739189</v>
      </c>
    </row>
    <row r="90" spans="1:14" ht="15" customHeight="1">
      <c r="A90" s="30" t="s">
        <v>267</v>
      </c>
      <c r="B90" s="31"/>
      <c r="C90" s="77">
        <v>40.535451595702568</v>
      </c>
      <c r="D90" s="77">
        <v>43.056075194711347</v>
      </c>
      <c r="E90" s="77">
        <v>37.876869123354922</v>
      </c>
      <c r="F90" s="77">
        <v>56.321812035832451</v>
      </c>
      <c r="G90" s="77">
        <v>58.467152796137754</v>
      </c>
      <c r="H90" s="78">
        <v>54.080208807594246</v>
      </c>
      <c r="I90" s="76">
        <v>76.433579556384871</v>
      </c>
      <c r="J90" s="77">
        <v>80.578920888302534</v>
      </c>
      <c r="K90" s="78">
        <v>72.310419217720295</v>
      </c>
      <c r="L90" s="77">
        <v>59.410621242534724</v>
      </c>
      <c r="M90" s="77">
        <v>64.406300301679295</v>
      </c>
      <c r="N90" s="79">
        <v>54.700900268506849</v>
      </c>
    </row>
    <row r="91" spans="1:14" ht="12.6" customHeight="1">
      <c r="A91" s="10" t="s">
        <v>268</v>
      </c>
      <c r="B91" s="31"/>
      <c r="C91" s="74">
        <v>36.370178074515415</v>
      </c>
      <c r="D91" s="72">
        <v>38.612724393630948</v>
      </c>
      <c r="E91" s="72">
        <v>33.982618029119379</v>
      </c>
      <c r="F91" s="72">
        <v>53.823807984068694</v>
      </c>
      <c r="G91" s="72">
        <v>55.771426643301815</v>
      </c>
      <c r="H91" s="73">
        <v>51.774807429109238</v>
      </c>
      <c r="I91" s="74">
        <v>75.958589453028907</v>
      </c>
      <c r="J91" s="72">
        <v>79.760274850341546</v>
      </c>
      <c r="K91" s="73">
        <v>72.170952392006797</v>
      </c>
      <c r="L91" s="72">
        <v>58.985985184378364</v>
      </c>
      <c r="M91" s="72">
        <v>63.686750651254464</v>
      </c>
      <c r="N91" s="75">
        <v>54.548196211188049</v>
      </c>
    </row>
    <row r="92" spans="1:14" ht="15.6" customHeight="1">
      <c r="A92" s="498"/>
      <c r="B92" s="498"/>
      <c r="C92" s="498"/>
      <c r="D92" s="498"/>
      <c r="E92" s="498"/>
      <c r="F92" s="498"/>
      <c r="G92" s="498"/>
      <c r="H92" s="498"/>
    </row>
    <row r="93" spans="1:14" ht="22.15" customHeight="1">
      <c r="A93" s="499" t="s">
        <v>72</v>
      </c>
      <c r="B93" s="499"/>
      <c r="C93" s="499"/>
      <c r="D93" s="499"/>
      <c r="E93" s="499"/>
      <c r="F93" s="499"/>
      <c r="G93" s="499"/>
      <c r="H93" s="499"/>
    </row>
    <row r="97" spans="1:16">
      <c r="A97" s="500" t="s">
        <v>255</v>
      </c>
      <c r="B97" s="500"/>
      <c r="C97" s="500"/>
      <c r="D97" s="500"/>
      <c r="E97" s="500"/>
      <c r="F97" s="500"/>
      <c r="G97" s="500"/>
      <c r="H97" s="500"/>
      <c r="I97" s="500"/>
      <c r="J97" s="500"/>
      <c r="K97" s="500"/>
      <c r="L97" s="500"/>
      <c r="M97" s="500"/>
      <c r="N97" s="500"/>
    </row>
    <row r="99" spans="1:16">
      <c r="N99" s="506"/>
      <c r="O99" s="506"/>
      <c r="P99" s="506"/>
    </row>
  </sheetData>
  <mergeCells count="11">
    <mergeCell ref="A92:H92"/>
    <mergeCell ref="A93:H93"/>
    <mergeCell ref="A97:N97"/>
    <mergeCell ref="N99:P99"/>
    <mergeCell ref="L1:N1"/>
    <mergeCell ref="A5:A6"/>
    <mergeCell ref="C5:E5"/>
    <mergeCell ref="F5:H5"/>
    <mergeCell ref="I5:K5"/>
    <mergeCell ref="L5:N5"/>
    <mergeCell ref="A4:N4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0" orientation="portrait" r:id="rId1"/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showGridLines="0" zoomScaleNormal="100" workbookViewId="0">
      <selection activeCell="L1" sqref="L1:N1"/>
    </sheetView>
  </sheetViews>
  <sheetFormatPr baseColWidth="10" defaultColWidth="1.7109375" defaultRowHeight="12.75"/>
  <cols>
    <col min="1" max="1" width="8.7109375" style="46" customWidth="1"/>
    <col min="2" max="2" width="0.7109375" style="46" customWidth="1"/>
    <col min="3" max="8" width="5.42578125" style="46" customWidth="1"/>
    <col min="9" max="9" width="6.7109375" style="15" customWidth="1"/>
    <col min="10" max="10" width="6.140625" style="15" customWidth="1"/>
    <col min="11" max="11" width="6.42578125" style="15" customWidth="1"/>
    <col min="12" max="12" width="6.7109375" style="15" customWidth="1"/>
    <col min="13" max="13" width="6.28515625" style="15" customWidth="1"/>
    <col min="14" max="14" width="7" style="15" customWidth="1"/>
    <col min="15" max="15" width="0.28515625" style="15" customWidth="1"/>
    <col min="16" max="18" width="1.7109375" style="15" customWidth="1"/>
    <col min="19" max="16384" width="1.7109375" style="15"/>
  </cols>
  <sheetData>
    <row r="1" spans="1:15" s="14" customFormat="1" ht="49.5" customHeight="1">
      <c r="A1" s="13"/>
      <c r="B1" s="13"/>
      <c r="C1" s="13"/>
      <c r="D1" s="13"/>
      <c r="E1" s="13"/>
      <c r="F1" s="13"/>
      <c r="G1" s="13"/>
      <c r="H1" s="13"/>
      <c r="L1" s="507" t="s">
        <v>1</v>
      </c>
      <c r="M1" s="507"/>
      <c r="N1" s="507"/>
    </row>
    <row r="2" spans="1:15" s="14" customFormat="1" ht="13.5" customHeight="1">
      <c r="A2" s="13"/>
      <c r="B2" s="13"/>
      <c r="C2" s="13"/>
      <c r="D2" s="13"/>
      <c r="E2" s="13"/>
      <c r="F2" s="13"/>
      <c r="G2" s="13"/>
      <c r="H2" s="13"/>
      <c r="L2" s="9"/>
      <c r="M2" s="9"/>
      <c r="N2" s="9"/>
    </row>
    <row r="3" spans="1:15" s="14" customFormat="1" ht="13.5" customHeight="1" thickBot="1">
      <c r="A3" s="125" t="s">
        <v>255</v>
      </c>
      <c r="B3" s="13"/>
      <c r="C3" s="13"/>
      <c r="D3" s="13"/>
      <c r="E3" s="13"/>
      <c r="F3" s="13"/>
      <c r="G3" s="13"/>
      <c r="H3" s="13"/>
      <c r="L3" s="111"/>
      <c r="M3" s="111"/>
      <c r="N3" s="111"/>
    </row>
    <row r="4" spans="1:15" ht="27.75" customHeight="1" thickTop="1" thickBot="1">
      <c r="A4" s="511" t="s">
        <v>93</v>
      </c>
      <c r="B4" s="512"/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3"/>
    </row>
    <row r="5" spans="1:15" ht="15" customHeight="1" thickTop="1">
      <c r="A5" s="501" t="s">
        <v>2</v>
      </c>
      <c r="B5" s="16"/>
      <c r="C5" s="503" t="s">
        <v>73</v>
      </c>
      <c r="D5" s="504"/>
      <c r="E5" s="505"/>
      <c r="F5" s="503" t="s">
        <v>74</v>
      </c>
      <c r="G5" s="504"/>
      <c r="H5" s="505"/>
      <c r="I5" s="503" t="s">
        <v>75</v>
      </c>
      <c r="J5" s="504"/>
      <c r="K5" s="505"/>
      <c r="L5" s="503" t="s">
        <v>76</v>
      </c>
      <c r="M5" s="504"/>
      <c r="N5" s="510"/>
    </row>
    <row r="6" spans="1:15" ht="13.5" customHeight="1">
      <c r="A6" s="502"/>
      <c r="B6" s="17"/>
      <c r="C6" s="129" t="s">
        <v>77</v>
      </c>
      <c r="D6" s="129" t="s">
        <v>78</v>
      </c>
      <c r="E6" s="129" t="s">
        <v>79</v>
      </c>
      <c r="F6" s="129" t="s">
        <v>77</v>
      </c>
      <c r="G6" s="129" t="s">
        <v>78</v>
      </c>
      <c r="H6" s="129" t="s">
        <v>79</v>
      </c>
      <c r="I6" s="129" t="s">
        <v>77</v>
      </c>
      <c r="J6" s="129" t="s">
        <v>78</v>
      </c>
      <c r="K6" s="129" t="s">
        <v>79</v>
      </c>
      <c r="L6" s="129" t="s">
        <v>77</v>
      </c>
      <c r="M6" s="129" t="s">
        <v>78</v>
      </c>
      <c r="N6" s="130" t="s">
        <v>79</v>
      </c>
    </row>
    <row r="7" spans="1:15" ht="6.75" customHeight="1">
      <c r="A7" s="24"/>
      <c r="B7" s="25"/>
      <c r="C7" s="26"/>
      <c r="D7" s="26"/>
      <c r="E7" s="26"/>
      <c r="F7" s="26"/>
      <c r="G7" s="27"/>
      <c r="H7" s="27"/>
      <c r="I7" s="26"/>
      <c r="J7" s="27"/>
      <c r="K7" s="27"/>
      <c r="L7" s="26"/>
      <c r="M7" s="26"/>
      <c r="N7" s="29"/>
    </row>
    <row r="8" spans="1:15" ht="11.45" customHeight="1">
      <c r="A8" s="30" t="s">
        <v>3</v>
      </c>
      <c r="B8" s="31"/>
      <c r="C8" s="32">
        <v>257.2529199999999</v>
      </c>
      <c r="D8" s="32">
        <v>136.67929999999993</v>
      </c>
      <c r="E8" s="32">
        <v>120.57361999999998</v>
      </c>
      <c r="F8" s="32">
        <v>683.68122999999991</v>
      </c>
      <c r="G8" s="32">
        <v>366.67371999999989</v>
      </c>
      <c r="H8" s="33">
        <v>317.00750999999997</v>
      </c>
      <c r="I8" s="43">
        <v>2580.4771099999989</v>
      </c>
      <c r="J8" s="32">
        <v>1509.0257600000002</v>
      </c>
      <c r="K8" s="33">
        <v>1071.4513499999998</v>
      </c>
      <c r="L8" s="32">
        <v>2592.4597199999989</v>
      </c>
      <c r="M8" s="32">
        <v>1517.3417800000002</v>
      </c>
      <c r="N8" s="34">
        <v>1075.1179399999999</v>
      </c>
      <c r="O8" s="48"/>
    </row>
    <row r="9" spans="1:15" ht="11.45" customHeight="1">
      <c r="A9" s="36" t="s">
        <v>4</v>
      </c>
      <c r="B9" s="31"/>
      <c r="C9" s="37">
        <v>266.9017399999999</v>
      </c>
      <c r="D9" s="37">
        <v>141.53775999999993</v>
      </c>
      <c r="E9" s="37">
        <v>125.36398</v>
      </c>
      <c r="F9" s="37">
        <v>711.83102999999983</v>
      </c>
      <c r="G9" s="37">
        <v>380.53796999999986</v>
      </c>
      <c r="H9" s="38">
        <v>331.29306000000014</v>
      </c>
      <c r="I9" s="84">
        <v>2621.3267500000006</v>
      </c>
      <c r="J9" s="37">
        <v>1537.8459999999995</v>
      </c>
      <c r="K9" s="38">
        <v>1083.4807499999999</v>
      </c>
      <c r="L9" s="37">
        <v>2633.9416000000006</v>
      </c>
      <c r="M9" s="37">
        <v>1546.4751899999997</v>
      </c>
      <c r="N9" s="39">
        <v>1087.46641</v>
      </c>
      <c r="O9" s="48"/>
    </row>
    <row r="10" spans="1:15" ht="11.45" customHeight="1">
      <c r="A10" s="30" t="s">
        <v>5</v>
      </c>
      <c r="B10" s="31"/>
      <c r="C10" s="32">
        <v>255.73876000000001</v>
      </c>
      <c r="D10" s="32">
        <v>135.81204000000005</v>
      </c>
      <c r="E10" s="32">
        <v>119.92672</v>
      </c>
      <c r="F10" s="32">
        <v>707.06457999999907</v>
      </c>
      <c r="G10" s="32">
        <v>376.62062000000026</v>
      </c>
      <c r="H10" s="33">
        <v>330.44395999999995</v>
      </c>
      <c r="I10" s="43">
        <v>2634.7884899999985</v>
      </c>
      <c r="J10" s="32">
        <v>1542.7549999999999</v>
      </c>
      <c r="K10" s="33">
        <v>1092.0334900000003</v>
      </c>
      <c r="L10" s="32">
        <v>2645.3609699999984</v>
      </c>
      <c r="M10" s="32">
        <v>1549.7025899999999</v>
      </c>
      <c r="N10" s="34">
        <v>1095.6583800000003</v>
      </c>
      <c r="O10" s="48"/>
    </row>
    <row r="11" spans="1:15" ht="11.45" customHeight="1">
      <c r="A11" s="36" t="s">
        <v>6</v>
      </c>
      <c r="B11" s="31"/>
      <c r="C11" s="37">
        <v>247.68039999999993</v>
      </c>
      <c r="D11" s="37">
        <v>128.2474</v>
      </c>
      <c r="E11" s="37">
        <v>119.43299999999999</v>
      </c>
      <c r="F11" s="37">
        <v>704.90451999999993</v>
      </c>
      <c r="G11" s="37">
        <v>369.84932000000003</v>
      </c>
      <c r="H11" s="38">
        <v>335.0551999999999</v>
      </c>
      <c r="I11" s="84">
        <v>2665.314710000001</v>
      </c>
      <c r="J11" s="37">
        <v>1544.2463699999996</v>
      </c>
      <c r="K11" s="38">
        <v>1121.0683399999996</v>
      </c>
      <c r="L11" s="37">
        <v>2677.6267000000012</v>
      </c>
      <c r="M11" s="37">
        <v>1553.1081899999997</v>
      </c>
      <c r="N11" s="39">
        <v>1124.5185099999997</v>
      </c>
      <c r="O11" s="48"/>
    </row>
    <row r="12" spans="1:15" ht="11.45" customHeight="1">
      <c r="A12" s="30" t="s">
        <v>7</v>
      </c>
      <c r="B12" s="31"/>
      <c r="C12" s="32">
        <v>252.45476999999988</v>
      </c>
      <c r="D12" s="32">
        <v>132.98627999999999</v>
      </c>
      <c r="E12" s="32">
        <v>119.46849000000002</v>
      </c>
      <c r="F12" s="32">
        <v>708.79576999999995</v>
      </c>
      <c r="G12" s="32">
        <v>371.48471999999992</v>
      </c>
      <c r="H12" s="33">
        <v>337.31105000000002</v>
      </c>
      <c r="I12" s="43">
        <v>2708.5477299999998</v>
      </c>
      <c r="J12" s="32">
        <v>1554.1022800000003</v>
      </c>
      <c r="K12" s="33">
        <v>1154.4454499999999</v>
      </c>
      <c r="L12" s="32">
        <v>2723.6125099999999</v>
      </c>
      <c r="M12" s="32">
        <v>1566.2677300000003</v>
      </c>
      <c r="N12" s="34">
        <v>1157.3447799999999</v>
      </c>
      <c r="O12" s="48"/>
    </row>
    <row r="13" spans="1:15" ht="11.45" customHeight="1">
      <c r="A13" s="36" t="s">
        <v>8</v>
      </c>
      <c r="B13" s="31"/>
      <c r="C13" s="37">
        <v>263.23155999999989</v>
      </c>
      <c r="D13" s="37">
        <v>135.44372000000001</v>
      </c>
      <c r="E13" s="37">
        <v>127.7878400000001</v>
      </c>
      <c r="F13" s="37">
        <v>710.8259000000005</v>
      </c>
      <c r="G13" s="37">
        <v>369.22627999999986</v>
      </c>
      <c r="H13" s="38">
        <v>341.59962000000007</v>
      </c>
      <c r="I13" s="84">
        <v>2741.8951099999999</v>
      </c>
      <c r="J13" s="37">
        <v>1561.8801900000001</v>
      </c>
      <c r="K13" s="38">
        <v>1180.0149200000003</v>
      </c>
      <c r="L13" s="37">
        <v>2756.5447300000001</v>
      </c>
      <c r="M13" s="37">
        <v>1572.22522</v>
      </c>
      <c r="N13" s="39">
        <v>1184.3195100000003</v>
      </c>
      <c r="O13" s="48"/>
    </row>
    <row r="14" spans="1:15" ht="11.45" customHeight="1">
      <c r="A14" s="30" t="s">
        <v>9</v>
      </c>
      <c r="B14" s="31"/>
      <c r="C14" s="32">
        <v>244.45416999999998</v>
      </c>
      <c r="D14" s="32">
        <v>137.07647999999995</v>
      </c>
      <c r="E14" s="32">
        <v>107.37768999999997</v>
      </c>
      <c r="F14" s="32">
        <v>686.38267000000019</v>
      </c>
      <c r="G14" s="32">
        <v>366.01382999999987</v>
      </c>
      <c r="H14" s="33">
        <v>320.36883999999998</v>
      </c>
      <c r="I14" s="43">
        <v>2751.4000900000001</v>
      </c>
      <c r="J14" s="32">
        <v>1576.7562000000003</v>
      </c>
      <c r="K14" s="33">
        <v>1174.6438899999996</v>
      </c>
      <c r="L14" s="32">
        <v>2766.2079200000003</v>
      </c>
      <c r="M14" s="32">
        <v>1588.0592200000003</v>
      </c>
      <c r="N14" s="34">
        <v>1178.1486999999995</v>
      </c>
      <c r="O14" s="48"/>
    </row>
    <row r="15" spans="1:15" ht="11.45" customHeight="1">
      <c r="A15" s="36" t="s">
        <v>10</v>
      </c>
      <c r="B15" s="31"/>
      <c r="C15" s="37">
        <v>251.03364000000013</v>
      </c>
      <c r="D15" s="37">
        <v>138.43569000000005</v>
      </c>
      <c r="E15" s="37">
        <v>112.59794999999994</v>
      </c>
      <c r="F15" s="37">
        <v>711.11622000000057</v>
      </c>
      <c r="G15" s="37">
        <v>370.89464000000004</v>
      </c>
      <c r="H15" s="38">
        <v>340.22158000000002</v>
      </c>
      <c r="I15" s="84">
        <v>2799.9801900000011</v>
      </c>
      <c r="J15" s="37">
        <v>1590.7421100000001</v>
      </c>
      <c r="K15" s="38">
        <v>1209.2380800000003</v>
      </c>
      <c r="L15" s="37">
        <v>2810.8761900000013</v>
      </c>
      <c r="M15" s="37">
        <v>1597.40281</v>
      </c>
      <c r="N15" s="39">
        <v>1213.4733800000004</v>
      </c>
      <c r="O15" s="48"/>
    </row>
    <row r="16" spans="1:15" ht="11.45" customHeight="1">
      <c r="A16" s="30" t="s">
        <v>11</v>
      </c>
      <c r="B16" s="31"/>
      <c r="C16" s="32">
        <v>257.74289000000022</v>
      </c>
      <c r="D16" s="32">
        <v>145.87845999999996</v>
      </c>
      <c r="E16" s="32">
        <v>111.86443000000006</v>
      </c>
      <c r="F16" s="32">
        <v>715.64629999999988</v>
      </c>
      <c r="G16" s="32">
        <v>380.97726999999986</v>
      </c>
      <c r="H16" s="33">
        <v>334.66903000000013</v>
      </c>
      <c r="I16" s="43">
        <v>2835.4260099999997</v>
      </c>
      <c r="J16" s="32">
        <v>1595.9272900000001</v>
      </c>
      <c r="K16" s="33">
        <v>1239.4987199999998</v>
      </c>
      <c r="L16" s="32">
        <v>2848.1341599999996</v>
      </c>
      <c r="M16" s="32">
        <v>1604.09852</v>
      </c>
      <c r="N16" s="34">
        <v>1244.0356399999998</v>
      </c>
      <c r="O16" s="48"/>
    </row>
    <row r="17" spans="1:15" ht="11.45" customHeight="1">
      <c r="A17" s="36" t="s">
        <v>12</v>
      </c>
      <c r="B17" s="31"/>
      <c r="C17" s="37">
        <v>296.09521000000007</v>
      </c>
      <c r="D17" s="37">
        <v>155.10670999999996</v>
      </c>
      <c r="E17" s="37">
        <v>140.98849999999999</v>
      </c>
      <c r="F17" s="37">
        <v>753.16570999999919</v>
      </c>
      <c r="G17" s="37">
        <v>386.65202000000011</v>
      </c>
      <c r="H17" s="38">
        <v>366.51369</v>
      </c>
      <c r="I17" s="84">
        <v>2923.5038999999992</v>
      </c>
      <c r="J17" s="37">
        <v>1614.2127499999999</v>
      </c>
      <c r="K17" s="38">
        <v>1309.2911499999998</v>
      </c>
      <c r="L17" s="37">
        <v>2942.9964099999993</v>
      </c>
      <c r="M17" s="37">
        <v>1627.78775</v>
      </c>
      <c r="N17" s="39">
        <v>1315.2086599999998</v>
      </c>
      <c r="O17" s="48"/>
    </row>
    <row r="18" spans="1:15" ht="11.45" customHeight="1">
      <c r="A18" s="30" t="s">
        <v>13</v>
      </c>
      <c r="B18" s="31"/>
      <c r="C18" s="32">
        <v>291.51218</v>
      </c>
      <c r="D18" s="32">
        <v>161.72854999999996</v>
      </c>
      <c r="E18" s="32">
        <v>129.78362999999996</v>
      </c>
      <c r="F18" s="32">
        <v>742.97879000000012</v>
      </c>
      <c r="G18" s="32">
        <v>388.01077000000009</v>
      </c>
      <c r="H18" s="33">
        <v>354.96802000000014</v>
      </c>
      <c r="I18" s="43">
        <v>2913.0401500000012</v>
      </c>
      <c r="J18" s="32">
        <v>1619.8669199999995</v>
      </c>
      <c r="K18" s="33">
        <v>1293.1732299999999</v>
      </c>
      <c r="L18" s="32">
        <v>2934.2086400000012</v>
      </c>
      <c r="M18" s="32">
        <v>1634.8996099999995</v>
      </c>
      <c r="N18" s="34">
        <v>1299.3090299999999</v>
      </c>
      <c r="O18" s="48"/>
    </row>
    <row r="19" spans="1:15" ht="11.45" customHeight="1">
      <c r="A19" s="36" t="s">
        <v>14</v>
      </c>
      <c r="B19" s="31"/>
      <c r="C19" s="37">
        <v>292.20375000000001</v>
      </c>
      <c r="D19" s="37">
        <v>155.62143000000003</v>
      </c>
      <c r="E19" s="37">
        <v>136.58232000000001</v>
      </c>
      <c r="F19" s="37">
        <v>731.80603000000019</v>
      </c>
      <c r="G19" s="37">
        <v>386.39844000000011</v>
      </c>
      <c r="H19" s="38">
        <v>345.40759000000014</v>
      </c>
      <c r="I19" s="84">
        <v>2927.4030600000001</v>
      </c>
      <c r="J19" s="37">
        <v>1626.0060899999996</v>
      </c>
      <c r="K19" s="38">
        <v>1301.3969699999998</v>
      </c>
      <c r="L19" s="37">
        <v>2951.9242600000002</v>
      </c>
      <c r="M19" s="37">
        <v>1644.0904399999997</v>
      </c>
      <c r="N19" s="39">
        <v>1307.8338199999998</v>
      </c>
      <c r="O19" s="48"/>
    </row>
    <row r="20" spans="1:15" ht="11.45" customHeight="1">
      <c r="A20" s="30" t="s">
        <v>15</v>
      </c>
      <c r="B20" s="31"/>
      <c r="C20" s="32">
        <v>286.33173000000011</v>
      </c>
      <c r="D20" s="32">
        <v>141.03326000000007</v>
      </c>
      <c r="E20" s="32">
        <v>145.29847000000004</v>
      </c>
      <c r="F20" s="32">
        <v>734.27189000000067</v>
      </c>
      <c r="G20" s="32">
        <v>373.75166000000002</v>
      </c>
      <c r="H20" s="33">
        <v>360.52022999999997</v>
      </c>
      <c r="I20" s="43">
        <v>2973.5418600000007</v>
      </c>
      <c r="J20" s="32">
        <v>1642.3792799999999</v>
      </c>
      <c r="K20" s="33">
        <v>1331.1625799999999</v>
      </c>
      <c r="L20" s="32">
        <v>2994.9566600000007</v>
      </c>
      <c r="M20" s="32">
        <v>1656.51677</v>
      </c>
      <c r="N20" s="34">
        <v>1338.4398899999999</v>
      </c>
      <c r="O20" s="48"/>
    </row>
    <row r="21" spans="1:15" ht="11.45" customHeight="1">
      <c r="A21" s="36" t="s">
        <v>16</v>
      </c>
      <c r="B21" s="31"/>
      <c r="C21" s="37">
        <v>284.74355999999989</v>
      </c>
      <c r="D21" s="37">
        <v>145.4442600000001</v>
      </c>
      <c r="E21" s="37">
        <v>139.29929999999996</v>
      </c>
      <c r="F21" s="37">
        <v>723.27311000000066</v>
      </c>
      <c r="G21" s="37">
        <v>381.7419900000001</v>
      </c>
      <c r="H21" s="38">
        <v>341.53111999999993</v>
      </c>
      <c r="I21" s="84">
        <v>2972.1787800000006</v>
      </c>
      <c r="J21" s="37">
        <v>1649.8398899999995</v>
      </c>
      <c r="K21" s="38">
        <v>1322.33889</v>
      </c>
      <c r="L21" s="37">
        <v>2998.3617500000005</v>
      </c>
      <c r="M21" s="37">
        <v>1669.4518499999995</v>
      </c>
      <c r="N21" s="39">
        <v>1328.9098999999999</v>
      </c>
      <c r="O21" s="48"/>
    </row>
    <row r="22" spans="1:15" ht="11.45" customHeight="1">
      <c r="A22" s="30" t="s">
        <v>17</v>
      </c>
      <c r="B22" s="31"/>
      <c r="C22" s="32">
        <v>302.94268999999997</v>
      </c>
      <c r="D22" s="32">
        <v>156.67902000000004</v>
      </c>
      <c r="E22" s="32">
        <v>146.26366999999999</v>
      </c>
      <c r="F22" s="32">
        <v>733.20196999999973</v>
      </c>
      <c r="G22" s="32">
        <v>390.65825000000007</v>
      </c>
      <c r="H22" s="33">
        <v>342.54372000000001</v>
      </c>
      <c r="I22" s="43">
        <v>2990.4536000000003</v>
      </c>
      <c r="J22" s="32">
        <v>1687.77838</v>
      </c>
      <c r="K22" s="33">
        <v>1302.6752200000001</v>
      </c>
      <c r="L22" s="32">
        <v>3017.0263300000001</v>
      </c>
      <c r="M22" s="32">
        <v>1708.366</v>
      </c>
      <c r="N22" s="34">
        <v>1308.6603300000002</v>
      </c>
      <c r="O22" s="48"/>
    </row>
    <row r="23" spans="1:15" ht="11.45" customHeight="1">
      <c r="A23" s="36" t="s">
        <v>18</v>
      </c>
      <c r="B23" s="31"/>
      <c r="C23" s="37">
        <v>296.10851000000014</v>
      </c>
      <c r="D23" s="37">
        <v>159.07653999999988</v>
      </c>
      <c r="E23" s="37">
        <v>137.03196999999994</v>
      </c>
      <c r="F23" s="37">
        <v>728.29721999999992</v>
      </c>
      <c r="G23" s="37">
        <v>381.54727999999989</v>
      </c>
      <c r="H23" s="38">
        <v>346.74993999999992</v>
      </c>
      <c r="I23" s="84">
        <v>3060.2276299999994</v>
      </c>
      <c r="J23" s="37">
        <v>1697.1274399999998</v>
      </c>
      <c r="K23" s="38">
        <v>1363.1001899999999</v>
      </c>
      <c r="L23" s="37">
        <v>3085.3430899999994</v>
      </c>
      <c r="M23" s="37">
        <v>1715.8283899999997</v>
      </c>
      <c r="N23" s="39">
        <v>1369.5146999999999</v>
      </c>
      <c r="O23" s="48"/>
    </row>
    <row r="24" spans="1:15" ht="11.45" customHeight="1">
      <c r="A24" s="30" t="s">
        <v>19</v>
      </c>
      <c r="B24" s="31"/>
      <c r="C24" s="32">
        <v>295.65474999999992</v>
      </c>
      <c r="D24" s="32">
        <v>164.04644000000002</v>
      </c>
      <c r="E24" s="32">
        <v>131.60830999999999</v>
      </c>
      <c r="F24" s="32">
        <v>729.92579000000092</v>
      </c>
      <c r="G24" s="32">
        <v>385.98461999999978</v>
      </c>
      <c r="H24" s="33">
        <v>343.94117000000011</v>
      </c>
      <c r="I24" s="43">
        <v>3069.0324200000005</v>
      </c>
      <c r="J24" s="32">
        <v>1701.52108</v>
      </c>
      <c r="K24" s="33">
        <v>1367.5113400000005</v>
      </c>
      <c r="L24" s="32">
        <v>3095.0969100000007</v>
      </c>
      <c r="M24" s="32">
        <v>1719.72891</v>
      </c>
      <c r="N24" s="34">
        <v>1375.3680000000004</v>
      </c>
      <c r="O24" s="45"/>
    </row>
    <row r="25" spans="1:15" ht="11.45" customHeight="1">
      <c r="A25" s="36" t="s">
        <v>20</v>
      </c>
      <c r="B25" s="31"/>
      <c r="C25" s="37">
        <v>281.04815999999994</v>
      </c>
      <c r="D25" s="37">
        <v>157.37407999999999</v>
      </c>
      <c r="E25" s="37">
        <v>123.67408</v>
      </c>
      <c r="F25" s="37">
        <v>723.48410999999999</v>
      </c>
      <c r="G25" s="37">
        <v>386.40831000000003</v>
      </c>
      <c r="H25" s="38">
        <v>337.07579999999996</v>
      </c>
      <c r="I25" s="84">
        <v>3086.2561499999983</v>
      </c>
      <c r="J25" s="37">
        <v>1713.34229</v>
      </c>
      <c r="K25" s="38">
        <v>1372.9138600000001</v>
      </c>
      <c r="L25" s="37">
        <v>3110.2734999999984</v>
      </c>
      <c r="M25" s="37">
        <v>1731.6831500000001</v>
      </c>
      <c r="N25" s="39">
        <v>1378.5903500000002</v>
      </c>
      <c r="O25" s="45"/>
    </row>
    <row r="26" spans="1:15" ht="11.45" customHeight="1">
      <c r="A26" s="30" t="s">
        <v>21</v>
      </c>
      <c r="B26" s="31"/>
      <c r="C26" s="32">
        <v>293.66089000000017</v>
      </c>
      <c r="D26" s="32">
        <v>153.52368000000001</v>
      </c>
      <c r="E26" s="32">
        <v>140.13721000000001</v>
      </c>
      <c r="F26" s="32">
        <v>749.10420999999963</v>
      </c>
      <c r="G26" s="32">
        <v>392.82878999999991</v>
      </c>
      <c r="H26" s="33">
        <v>356.27542000000017</v>
      </c>
      <c r="I26" s="43">
        <v>3126.7129200000008</v>
      </c>
      <c r="J26" s="32">
        <v>1734.9370099999994</v>
      </c>
      <c r="K26" s="33">
        <v>1391.7759099999998</v>
      </c>
      <c r="L26" s="32">
        <v>3151.793920000001</v>
      </c>
      <c r="M26" s="32">
        <v>1754.1163299999994</v>
      </c>
      <c r="N26" s="34">
        <v>1397.6775899999998</v>
      </c>
      <c r="O26" s="45"/>
    </row>
    <row r="27" spans="1:15" ht="11.45" customHeight="1">
      <c r="A27" s="36" t="s">
        <v>22</v>
      </c>
      <c r="B27" s="31"/>
      <c r="C27" s="37">
        <v>270.74936999999994</v>
      </c>
      <c r="D27" s="37">
        <v>142.00067000000001</v>
      </c>
      <c r="E27" s="37">
        <v>128.74869999999993</v>
      </c>
      <c r="F27" s="37">
        <v>713.41423000000032</v>
      </c>
      <c r="G27" s="37">
        <v>370.75511</v>
      </c>
      <c r="H27" s="38">
        <v>342.65911999999986</v>
      </c>
      <c r="I27" s="84">
        <v>3121.6222899999989</v>
      </c>
      <c r="J27" s="37">
        <v>1713.2550100000003</v>
      </c>
      <c r="K27" s="38">
        <v>1408.3672800000002</v>
      </c>
      <c r="L27" s="37">
        <v>3149.9604599999989</v>
      </c>
      <c r="M27" s="37">
        <v>1729.9152800000004</v>
      </c>
      <c r="N27" s="39">
        <v>1420.0451800000001</v>
      </c>
      <c r="O27" s="45"/>
    </row>
    <row r="28" spans="1:15" ht="11.45" customHeight="1">
      <c r="A28" s="30" t="s">
        <v>23</v>
      </c>
      <c r="B28" s="31"/>
      <c r="C28" s="32">
        <v>261.97604000000018</v>
      </c>
      <c r="D28" s="32">
        <v>137.49204000000003</v>
      </c>
      <c r="E28" s="32">
        <v>124.48399999999994</v>
      </c>
      <c r="F28" s="32">
        <v>697.6064200000003</v>
      </c>
      <c r="G28" s="32">
        <v>362.54122000000007</v>
      </c>
      <c r="H28" s="33">
        <v>335.0652</v>
      </c>
      <c r="I28" s="43">
        <v>3098.1221699999996</v>
      </c>
      <c r="J28" s="32">
        <v>1706.9066600000003</v>
      </c>
      <c r="K28" s="33">
        <v>1391.2155100000007</v>
      </c>
      <c r="L28" s="32">
        <v>3126.0772299999999</v>
      </c>
      <c r="M28" s="32">
        <v>1722.7391300000004</v>
      </c>
      <c r="N28" s="34">
        <v>1403.3381000000006</v>
      </c>
      <c r="O28" s="45"/>
    </row>
    <row r="29" spans="1:15" ht="11.45" customHeight="1">
      <c r="A29" s="36" t="s">
        <v>24</v>
      </c>
      <c r="B29" s="31"/>
      <c r="C29" s="37">
        <v>264.55259999999987</v>
      </c>
      <c r="D29" s="37">
        <v>141.98628000000008</v>
      </c>
      <c r="E29" s="37">
        <v>122.56631999999996</v>
      </c>
      <c r="F29" s="37">
        <v>697.7036999999998</v>
      </c>
      <c r="G29" s="37">
        <v>364.03582999999992</v>
      </c>
      <c r="H29" s="38">
        <v>333.66787000000005</v>
      </c>
      <c r="I29" s="84">
        <v>3100.4327099999982</v>
      </c>
      <c r="J29" s="37">
        <v>1697.4723300000003</v>
      </c>
      <c r="K29" s="38">
        <v>1402.9603800000004</v>
      </c>
      <c r="L29" s="37">
        <v>3128.8400199999983</v>
      </c>
      <c r="M29" s="37">
        <v>1713.8012100000003</v>
      </c>
      <c r="N29" s="39">
        <v>1415.0388100000005</v>
      </c>
      <c r="O29" s="45"/>
    </row>
    <row r="30" spans="1:15" ht="11.45" customHeight="1">
      <c r="A30" s="30" t="s">
        <v>25</v>
      </c>
      <c r="B30" s="31"/>
      <c r="C30" s="32">
        <v>273.46974</v>
      </c>
      <c r="D30" s="32">
        <v>145.31754000000004</v>
      </c>
      <c r="E30" s="32">
        <v>128.15219999999999</v>
      </c>
      <c r="F30" s="32">
        <v>700.17559999999969</v>
      </c>
      <c r="G30" s="32">
        <v>363.62606000000028</v>
      </c>
      <c r="H30" s="33">
        <v>336.54953999999998</v>
      </c>
      <c r="I30" s="43">
        <v>3119.8597899999982</v>
      </c>
      <c r="J30" s="32">
        <v>1706.8870299999999</v>
      </c>
      <c r="K30" s="33">
        <v>1412.9727600000001</v>
      </c>
      <c r="L30" s="32">
        <v>3150.624179999998</v>
      </c>
      <c r="M30" s="32">
        <v>1725.5524999999998</v>
      </c>
      <c r="N30" s="34">
        <v>1425.07168</v>
      </c>
      <c r="O30" s="45"/>
    </row>
    <row r="31" spans="1:15" ht="11.45" customHeight="1">
      <c r="A31" s="41" t="s">
        <v>26</v>
      </c>
      <c r="B31" s="44"/>
      <c r="C31" s="37">
        <v>250.46972000000005</v>
      </c>
      <c r="D31" s="37">
        <v>131.81567000000001</v>
      </c>
      <c r="E31" s="37">
        <v>118.65404999999998</v>
      </c>
      <c r="F31" s="37">
        <v>675.52973999999995</v>
      </c>
      <c r="G31" s="37">
        <v>339.13417999999996</v>
      </c>
      <c r="H31" s="38">
        <v>336.39556000000027</v>
      </c>
      <c r="I31" s="84">
        <v>3089.219720000001</v>
      </c>
      <c r="J31" s="37">
        <v>1663.2440299999998</v>
      </c>
      <c r="K31" s="38">
        <v>1425.9756900000002</v>
      </c>
      <c r="L31" s="37">
        <v>3121.1940900000009</v>
      </c>
      <c r="M31" s="37">
        <v>1684.4738399999999</v>
      </c>
      <c r="N31" s="39">
        <v>1436.7202500000003</v>
      </c>
      <c r="O31" s="45"/>
    </row>
    <row r="32" spans="1:15" ht="11.45" customHeight="1">
      <c r="A32" s="30" t="s">
        <v>27</v>
      </c>
      <c r="B32" s="31"/>
      <c r="C32" s="32">
        <v>223.36874999999992</v>
      </c>
      <c r="D32" s="32">
        <v>122.23537999999999</v>
      </c>
      <c r="E32" s="32">
        <v>101.13336999999996</v>
      </c>
      <c r="F32" s="32">
        <v>617.83614999999975</v>
      </c>
      <c r="G32" s="32">
        <v>325.92890999999992</v>
      </c>
      <c r="H32" s="33">
        <v>291.90723999999977</v>
      </c>
      <c r="I32" s="43">
        <v>2988.9587199999987</v>
      </c>
      <c r="J32" s="32">
        <v>1601.1714499999996</v>
      </c>
      <c r="K32" s="33">
        <v>1387.7872699999998</v>
      </c>
      <c r="L32" s="32">
        <v>3016.4680699999985</v>
      </c>
      <c r="M32" s="32">
        <v>1619.4251299999996</v>
      </c>
      <c r="N32" s="34">
        <v>1397.0429399999998</v>
      </c>
      <c r="O32" s="45"/>
    </row>
    <row r="33" spans="1:15" ht="11.45" customHeight="1">
      <c r="A33" s="36" t="s">
        <v>28</v>
      </c>
      <c r="B33" s="31"/>
      <c r="C33" s="37">
        <v>193.67569000000006</v>
      </c>
      <c r="D33" s="37">
        <v>94.454809999999995</v>
      </c>
      <c r="E33" s="37">
        <v>99.220880000000037</v>
      </c>
      <c r="F33" s="37">
        <v>589.90864000000056</v>
      </c>
      <c r="G33" s="37">
        <v>295.93792000000008</v>
      </c>
      <c r="H33" s="38">
        <v>293.97072000000003</v>
      </c>
      <c r="I33" s="84">
        <v>2989.5214900000019</v>
      </c>
      <c r="J33" s="37">
        <v>1594.6210099999998</v>
      </c>
      <c r="K33" s="38">
        <v>1394.9004800000002</v>
      </c>
      <c r="L33" s="37">
        <v>3014.727040000002</v>
      </c>
      <c r="M33" s="37">
        <v>1611.5311999999999</v>
      </c>
      <c r="N33" s="39">
        <v>1403.1958400000003</v>
      </c>
      <c r="O33" s="45"/>
    </row>
    <row r="34" spans="1:15" ht="11.45" customHeight="1">
      <c r="A34" s="30" t="s">
        <v>29</v>
      </c>
      <c r="B34" s="31"/>
      <c r="C34" s="32">
        <v>187.28065000000004</v>
      </c>
      <c r="D34" s="32">
        <v>91.676150000000035</v>
      </c>
      <c r="E34" s="32">
        <v>95.604499999999987</v>
      </c>
      <c r="F34" s="32">
        <v>567.23033000000055</v>
      </c>
      <c r="G34" s="32">
        <v>281.46954000000005</v>
      </c>
      <c r="H34" s="33">
        <v>285.76078999999993</v>
      </c>
      <c r="I34" s="43">
        <v>2930.8534199999999</v>
      </c>
      <c r="J34" s="32">
        <v>1556.8005199999996</v>
      </c>
      <c r="K34" s="33">
        <v>1374.0528999999995</v>
      </c>
      <c r="L34" s="32">
        <v>2959.5479299999997</v>
      </c>
      <c r="M34" s="32">
        <v>1575.6807999999996</v>
      </c>
      <c r="N34" s="34">
        <v>1383.8671299999994</v>
      </c>
      <c r="O34" s="45"/>
    </row>
    <row r="35" spans="1:15" ht="11.45" customHeight="1">
      <c r="A35" s="41" t="s">
        <v>30</v>
      </c>
      <c r="B35" s="44"/>
      <c r="C35" s="37">
        <v>193.08633000000015</v>
      </c>
      <c r="D35" s="37">
        <v>101.65171999999998</v>
      </c>
      <c r="E35" s="37">
        <v>91.434610000000021</v>
      </c>
      <c r="F35" s="37">
        <v>564.3003599999995</v>
      </c>
      <c r="G35" s="37">
        <v>288.8451500000001</v>
      </c>
      <c r="H35" s="38">
        <v>275.45521000000008</v>
      </c>
      <c r="I35" s="84">
        <v>2937.9872600000012</v>
      </c>
      <c r="J35" s="37">
        <v>1569.9567600000005</v>
      </c>
      <c r="K35" s="38">
        <v>1368.0305000000001</v>
      </c>
      <c r="L35" s="37">
        <v>2963.9870800000012</v>
      </c>
      <c r="M35" s="37">
        <v>1587.7874000000004</v>
      </c>
      <c r="N35" s="39">
        <v>1376.1996800000002</v>
      </c>
      <c r="O35" s="45"/>
    </row>
    <row r="36" spans="1:15" ht="11.45" customHeight="1">
      <c r="A36" s="30" t="s">
        <v>81</v>
      </c>
      <c r="B36" s="31"/>
      <c r="C36" s="32">
        <v>185.69837000000001</v>
      </c>
      <c r="D36" s="32">
        <v>92.762190000000018</v>
      </c>
      <c r="E36" s="32">
        <v>92.936179999999993</v>
      </c>
      <c r="F36" s="32">
        <v>540.83574999999973</v>
      </c>
      <c r="G36" s="32">
        <v>266.97537</v>
      </c>
      <c r="H36" s="33">
        <v>273.86037999999996</v>
      </c>
      <c r="I36" s="43">
        <v>2908.0306199999995</v>
      </c>
      <c r="J36" s="32">
        <v>1529.0690199999999</v>
      </c>
      <c r="K36" s="33">
        <v>1378.9615999999999</v>
      </c>
      <c r="L36" s="32">
        <v>2930.0641199999995</v>
      </c>
      <c r="M36" s="32">
        <v>1542.3307199999999</v>
      </c>
      <c r="N36" s="34">
        <v>1387.7333999999998</v>
      </c>
      <c r="O36" s="45"/>
    </row>
    <row r="37" spans="1:15" ht="11.45" customHeight="1">
      <c r="A37" s="36" t="s">
        <v>31</v>
      </c>
      <c r="B37" s="31"/>
      <c r="C37" s="37">
        <v>177.42153999999999</v>
      </c>
      <c r="D37" s="37">
        <v>92.245810000000006</v>
      </c>
      <c r="E37" s="37">
        <v>85.175729999999973</v>
      </c>
      <c r="F37" s="37">
        <v>529.0610200000001</v>
      </c>
      <c r="G37" s="37">
        <v>261.89891999999998</v>
      </c>
      <c r="H37" s="38">
        <v>267.16209999999995</v>
      </c>
      <c r="I37" s="84">
        <v>2912.7713799999983</v>
      </c>
      <c r="J37" s="37">
        <v>1548.3016200000002</v>
      </c>
      <c r="K37" s="38">
        <v>1364.4697600000004</v>
      </c>
      <c r="L37" s="37">
        <v>2935.6100799999981</v>
      </c>
      <c r="M37" s="37">
        <v>1563.4502000000002</v>
      </c>
      <c r="N37" s="39">
        <v>1372.1598800000004</v>
      </c>
      <c r="O37" s="45"/>
    </row>
    <row r="38" spans="1:15" ht="11.45" customHeight="1">
      <c r="A38" s="30" t="s">
        <v>32</v>
      </c>
      <c r="B38" s="31"/>
      <c r="C38" s="32">
        <v>177.50228000000007</v>
      </c>
      <c r="D38" s="32">
        <v>90.800939999999983</v>
      </c>
      <c r="E38" s="32">
        <v>86.701340000000002</v>
      </c>
      <c r="F38" s="32">
        <v>520.8510100000002</v>
      </c>
      <c r="G38" s="32">
        <v>254.76700999999991</v>
      </c>
      <c r="H38" s="33">
        <v>266.08399999999995</v>
      </c>
      <c r="I38" s="43">
        <v>2908.0151399999991</v>
      </c>
      <c r="J38" s="32">
        <v>1538.16365</v>
      </c>
      <c r="K38" s="33">
        <v>1369.85149</v>
      </c>
      <c r="L38" s="32">
        <v>2933.0173099999993</v>
      </c>
      <c r="M38" s="32">
        <v>1555.9348499999999</v>
      </c>
      <c r="N38" s="34">
        <v>1377.0824600000001</v>
      </c>
      <c r="O38" s="45"/>
    </row>
    <row r="39" spans="1:15" ht="11.45" customHeight="1">
      <c r="A39" s="41" t="s">
        <v>33</v>
      </c>
      <c r="B39" s="44"/>
      <c r="C39" s="37">
        <v>162.02990999999997</v>
      </c>
      <c r="D39" s="37">
        <v>81.713899999999995</v>
      </c>
      <c r="E39" s="37">
        <v>80.316009999999977</v>
      </c>
      <c r="F39" s="37">
        <v>511.59680999999989</v>
      </c>
      <c r="G39" s="37">
        <v>253.73267999999982</v>
      </c>
      <c r="H39" s="38">
        <v>257.86413000000005</v>
      </c>
      <c r="I39" s="84">
        <v>2934.0616199999986</v>
      </c>
      <c r="J39" s="37">
        <v>1545.9769599999993</v>
      </c>
      <c r="K39" s="38">
        <v>1388.0846599999998</v>
      </c>
      <c r="L39" s="37">
        <v>2963.2229899999984</v>
      </c>
      <c r="M39" s="37">
        <v>1561.6734899999992</v>
      </c>
      <c r="N39" s="39">
        <v>1401.5494999999999</v>
      </c>
    </row>
    <row r="40" spans="1:15" ht="11.45" customHeight="1">
      <c r="A40" s="30" t="s">
        <v>82</v>
      </c>
      <c r="B40" s="31"/>
      <c r="C40" s="32">
        <v>159.23062999999988</v>
      </c>
      <c r="D40" s="32">
        <v>79.744930000000025</v>
      </c>
      <c r="E40" s="32">
        <v>79.485699999999994</v>
      </c>
      <c r="F40" s="32">
        <v>491.2923500000004</v>
      </c>
      <c r="G40" s="32">
        <v>244.06795999999997</v>
      </c>
      <c r="H40" s="33">
        <v>247.22439000000008</v>
      </c>
      <c r="I40" s="43">
        <v>2906.8550800000012</v>
      </c>
      <c r="J40" s="32">
        <v>1537.1092500000007</v>
      </c>
      <c r="K40" s="33">
        <v>1369.7458300000001</v>
      </c>
      <c r="L40" s="32">
        <v>2930.349470000001</v>
      </c>
      <c r="M40" s="32">
        <v>1549.9734900000008</v>
      </c>
      <c r="N40" s="34">
        <v>1380.37598</v>
      </c>
    </row>
    <row r="41" spans="1:15" ht="11.45" customHeight="1">
      <c r="A41" s="36" t="s">
        <v>34</v>
      </c>
      <c r="B41" s="31"/>
      <c r="C41" s="37">
        <v>151.42212999999992</v>
      </c>
      <c r="D41" s="37">
        <v>72.87379</v>
      </c>
      <c r="E41" s="37">
        <v>78.548339999999996</v>
      </c>
      <c r="F41" s="37">
        <v>489.57435999999996</v>
      </c>
      <c r="G41" s="37">
        <v>239.47103000000004</v>
      </c>
      <c r="H41" s="38">
        <v>250.10332999999994</v>
      </c>
      <c r="I41" s="84">
        <v>2918.8163399999994</v>
      </c>
      <c r="J41" s="37">
        <v>1516.9218700000001</v>
      </c>
      <c r="K41" s="38">
        <v>1401.8944700000002</v>
      </c>
      <c r="L41" s="37">
        <v>2939.9376299999994</v>
      </c>
      <c r="M41" s="37">
        <v>1529.9788800000001</v>
      </c>
      <c r="N41" s="39">
        <v>1409.9587500000002</v>
      </c>
    </row>
    <row r="42" spans="1:15" ht="11.45" customHeight="1">
      <c r="A42" s="30" t="s">
        <v>35</v>
      </c>
      <c r="B42" s="31"/>
      <c r="C42" s="32">
        <v>144.83608000000004</v>
      </c>
      <c r="D42" s="32">
        <v>75.862090000000009</v>
      </c>
      <c r="E42" s="32">
        <v>68.973990000000001</v>
      </c>
      <c r="F42" s="32">
        <v>456.83564999999976</v>
      </c>
      <c r="G42" s="32">
        <v>230.17865999999998</v>
      </c>
      <c r="H42" s="33">
        <v>226.65699000000006</v>
      </c>
      <c r="I42" s="43">
        <v>2842.5592899999983</v>
      </c>
      <c r="J42" s="32">
        <v>1510.3151499999999</v>
      </c>
      <c r="K42" s="33">
        <v>1332.2441400000002</v>
      </c>
      <c r="L42" s="32">
        <v>2865.3613999999984</v>
      </c>
      <c r="M42" s="32">
        <v>1522.2841199999998</v>
      </c>
      <c r="N42" s="34">
        <v>1343.0772800000002</v>
      </c>
    </row>
    <row r="43" spans="1:15" ht="11.45" customHeight="1">
      <c r="A43" s="41" t="s">
        <v>36</v>
      </c>
      <c r="B43" s="44"/>
      <c r="C43" s="37">
        <v>137.51616000000001</v>
      </c>
      <c r="D43" s="37">
        <v>69.676299999999998</v>
      </c>
      <c r="E43" s="37">
        <v>67.839860000000002</v>
      </c>
      <c r="F43" s="37">
        <v>453.88907999999958</v>
      </c>
      <c r="G43" s="37">
        <v>225.39121000000011</v>
      </c>
      <c r="H43" s="38">
        <v>228.49787000000003</v>
      </c>
      <c r="I43" s="84">
        <v>2802.0275499999993</v>
      </c>
      <c r="J43" s="37">
        <v>1463.8092200000001</v>
      </c>
      <c r="K43" s="38">
        <v>1338.2183299999999</v>
      </c>
      <c r="L43" s="37">
        <v>2827.6380099999992</v>
      </c>
      <c r="M43" s="37">
        <v>1479.66371</v>
      </c>
      <c r="N43" s="39">
        <v>1347.9742999999999</v>
      </c>
    </row>
    <row r="44" spans="1:15" ht="11.45" customHeight="1">
      <c r="A44" s="30" t="s">
        <v>83</v>
      </c>
      <c r="B44" s="31"/>
      <c r="C44" s="32">
        <v>120.63497000000001</v>
      </c>
      <c r="D44" s="32">
        <v>55.490639999999992</v>
      </c>
      <c r="E44" s="32">
        <v>65.144330000000011</v>
      </c>
      <c r="F44" s="32">
        <v>435.89747000000028</v>
      </c>
      <c r="G44" s="32">
        <v>208.57494999999997</v>
      </c>
      <c r="H44" s="33">
        <v>227.32252000000017</v>
      </c>
      <c r="I44" s="43">
        <v>2809.3462000000009</v>
      </c>
      <c r="J44" s="32">
        <v>1442.8474200000001</v>
      </c>
      <c r="K44" s="33">
        <v>1366.4987800000001</v>
      </c>
      <c r="L44" s="32">
        <v>2837.313470000001</v>
      </c>
      <c r="M44" s="32">
        <v>1457.7257400000001</v>
      </c>
      <c r="N44" s="34">
        <v>1379.5877300000002</v>
      </c>
    </row>
    <row r="45" spans="1:15" ht="11.45" customHeight="1">
      <c r="A45" s="36" t="s">
        <v>37</v>
      </c>
      <c r="B45" s="31"/>
      <c r="C45" s="37">
        <v>131.43386999999998</v>
      </c>
      <c r="D45" s="37">
        <v>59.684910000000002</v>
      </c>
      <c r="E45" s="37">
        <v>71.748959999999983</v>
      </c>
      <c r="F45" s="37">
        <v>432.57412999999963</v>
      </c>
      <c r="G45" s="37">
        <v>205.41688000000005</v>
      </c>
      <c r="H45" s="38">
        <v>227.15725000000012</v>
      </c>
      <c r="I45" s="84">
        <v>2804.5092099999997</v>
      </c>
      <c r="J45" s="37">
        <v>1438.6048899999998</v>
      </c>
      <c r="K45" s="38">
        <v>1365.9043200000001</v>
      </c>
      <c r="L45" s="37">
        <v>2840.7736699999996</v>
      </c>
      <c r="M45" s="37">
        <v>1460.3609299999998</v>
      </c>
      <c r="N45" s="39">
        <v>1380.41274</v>
      </c>
    </row>
    <row r="46" spans="1:15" ht="11.45" customHeight="1">
      <c r="A46" s="30" t="s">
        <v>38</v>
      </c>
      <c r="B46" s="31"/>
      <c r="C46" s="32">
        <v>119.26981999999998</v>
      </c>
      <c r="D46" s="32">
        <v>59.661629999999995</v>
      </c>
      <c r="E46" s="32">
        <v>59.608190000000008</v>
      </c>
      <c r="F46" s="32">
        <v>415.54088000000019</v>
      </c>
      <c r="G46" s="32">
        <v>202.96582000000004</v>
      </c>
      <c r="H46" s="33">
        <v>212.57505999999998</v>
      </c>
      <c r="I46" s="43">
        <v>2781.4615899999994</v>
      </c>
      <c r="J46" s="32">
        <v>1436.4502199999995</v>
      </c>
      <c r="K46" s="33">
        <v>1345.0113699999999</v>
      </c>
      <c r="L46" s="32">
        <v>2822.5331299999993</v>
      </c>
      <c r="M46" s="32">
        <v>1462.4772699999994</v>
      </c>
      <c r="N46" s="34">
        <v>1360.0558599999999</v>
      </c>
    </row>
    <row r="47" spans="1:15" ht="11.45" customHeight="1">
      <c r="A47" s="41" t="s">
        <v>39</v>
      </c>
      <c r="B47" s="44"/>
      <c r="C47" s="37">
        <v>111.92245000000003</v>
      </c>
      <c r="D47" s="37">
        <v>54.277949999999997</v>
      </c>
      <c r="E47" s="37">
        <v>57.644500000000008</v>
      </c>
      <c r="F47" s="37">
        <v>384.54049999999995</v>
      </c>
      <c r="G47" s="37">
        <v>188.88071000000005</v>
      </c>
      <c r="H47" s="38">
        <v>195.65978999999999</v>
      </c>
      <c r="I47" s="84">
        <v>2739.989509999999</v>
      </c>
      <c r="J47" s="37">
        <v>1406.0445100000002</v>
      </c>
      <c r="K47" s="38">
        <v>1333.9449999999999</v>
      </c>
      <c r="L47" s="37">
        <v>2775.4227999999989</v>
      </c>
      <c r="M47" s="37">
        <v>1430.0912800000001</v>
      </c>
      <c r="N47" s="39">
        <v>1345.33152</v>
      </c>
    </row>
    <row r="48" spans="1:15" ht="11.45" customHeight="1">
      <c r="A48" s="30" t="s">
        <v>40</v>
      </c>
      <c r="B48" s="31"/>
      <c r="C48" s="32">
        <v>121.39582000000001</v>
      </c>
      <c r="D48" s="32">
        <v>54.92658999999999</v>
      </c>
      <c r="E48" s="32">
        <v>66.46923000000001</v>
      </c>
      <c r="F48" s="32">
        <v>405.20568999999983</v>
      </c>
      <c r="G48" s="32">
        <v>197.12272999999999</v>
      </c>
      <c r="H48" s="33">
        <v>208.08296000000004</v>
      </c>
      <c r="I48" s="43">
        <v>2732.5216999999998</v>
      </c>
      <c r="J48" s="32">
        <v>1399.2062599999999</v>
      </c>
      <c r="K48" s="33">
        <v>1333.3154399999999</v>
      </c>
      <c r="L48" s="32">
        <v>2760.7183099999997</v>
      </c>
      <c r="M48" s="32">
        <v>1420.66462</v>
      </c>
      <c r="N48" s="34">
        <v>1340.05369</v>
      </c>
    </row>
    <row r="49" spans="1:14" ht="11.45" customHeight="1">
      <c r="A49" s="36" t="s">
        <v>41</v>
      </c>
      <c r="B49" s="31"/>
      <c r="C49" s="37">
        <v>121.15569999999998</v>
      </c>
      <c r="D49" s="37">
        <v>60.059090000000005</v>
      </c>
      <c r="E49" s="37">
        <v>61.096610000000013</v>
      </c>
      <c r="F49" s="37">
        <v>390.88081</v>
      </c>
      <c r="G49" s="37">
        <v>195.70241000000001</v>
      </c>
      <c r="H49" s="38">
        <v>195.17840000000001</v>
      </c>
      <c r="I49" s="84">
        <v>2713.4483999999993</v>
      </c>
      <c r="J49" s="37">
        <v>1412.9814600000004</v>
      </c>
      <c r="K49" s="38">
        <v>1300.4669399999998</v>
      </c>
      <c r="L49" s="37">
        <v>2738.9643199999991</v>
      </c>
      <c r="M49" s="37">
        <v>1429.0569200000004</v>
      </c>
      <c r="N49" s="39">
        <v>1309.9073999999998</v>
      </c>
    </row>
    <row r="50" spans="1:14" ht="11.45" customHeight="1">
      <c r="A50" s="30" t="s">
        <v>42</v>
      </c>
      <c r="B50" s="31"/>
      <c r="C50" s="32">
        <v>107.47300999999999</v>
      </c>
      <c r="D50" s="32">
        <v>59.991320000000002</v>
      </c>
      <c r="E50" s="32">
        <v>47.481689999999993</v>
      </c>
      <c r="F50" s="32">
        <v>386.50442999999996</v>
      </c>
      <c r="G50" s="32">
        <v>198.61314000000002</v>
      </c>
      <c r="H50" s="33">
        <v>187.89129000000005</v>
      </c>
      <c r="I50" s="43">
        <v>2686.2938599999993</v>
      </c>
      <c r="J50" s="32">
        <v>1408.5671100000002</v>
      </c>
      <c r="K50" s="33">
        <v>1277.72675</v>
      </c>
      <c r="L50" s="32">
        <v>2706.1979099999994</v>
      </c>
      <c r="M50" s="32">
        <v>1422.2818800000002</v>
      </c>
      <c r="N50" s="34">
        <v>1283.9160300000001</v>
      </c>
    </row>
    <row r="51" spans="1:14" ht="11.45" customHeight="1">
      <c r="A51" s="36" t="s">
        <v>43</v>
      </c>
      <c r="B51" s="44"/>
      <c r="C51" s="37">
        <v>109.54552000000002</v>
      </c>
      <c r="D51" s="37">
        <v>58.71470999999999</v>
      </c>
      <c r="E51" s="37">
        <v>50.83081</v>
      </c>
      <c r="F51" s="37">
        <v>370.13344999999998</v>
      </c>
      <c r="G51" s="37">
        <v>182.69765999999998</v>
      </c>
      <c r="H51" s="38">
        <v>187.43578999999994</v>
      </c>
      <c r="I51" s="84">
        <v>2650.1854100000005</v>
      </c>
      <c r="J51" s="37">
        <v>1379.3115100000005</v>
      </c>
      <c r="K51" s="38">
        <v>1270.8738999999996</v>
      </c>
      <c r="L51" s="37">
        <v>2666.4429700000005</v>
      </c>
      <c r="M51" s="37">
        <v>1387.5413400000004</v>
      </c>
      <c r="N51" s="39">
        <v>1278.9016299999996</v>
      </c>
    </row>
    <row r="52" spans="1:14" ht="11.45" customHeight="1">
      <c r="A52" s="30" t="s">
        <v>44</v>
      </c>
      <c r="B52" s="31"/>
      <c r="C52" s="32">
        <v>99.557120000000026</v>
      </c>
      <c r="D52" s="32">
        <v>53.707910000000005</v>
      </c>
      <c r="E52" s="32">
        <v>45.849209999999999</v>
      </c>
      <c r="F52" s="32">
        <v>352.74518000000012</v>
      </c>
      <c r="G52" s="32">
        <v>181.21218999999999</v>
      </c>
      <c r="H52" s="33">
        <v>171.53298999999993</v>
      </c>
      <c r="I52" s="43">
        <v>2618.9633299999991</v>
      </c>
      <c r="J52" s="32">
        <v>1373.0528899999997</v>
      </c>
      <c r="K52" s="33">
        <v>1245.9104399999994</v>
      </c>
      <c r="L52" s="32">
        <v>2636.0651499999999</v>
      </c>
      <c r="M52" s="32">
        <v>1380.9138599999997</v>
      </c>
      <c r="N52" s="34">
        <v>1255.1512899999989</v>
      </c>
    </row>
    <row r="53" spans="1:14" ht="11.45" customHeight="1">
      <c r="A53" s="36" t="s">
        <v>45</v>
      </c>
      <c r="B53" s="31"/>
      <c r="C53" s="37">
        <v>109.69053999999998</v>
      </c>
      <c r="D53" s="37">
        <v>58.181880000000014</v>
      </c>
      <c r="E53" s="37">
        <v>51.508659999999999</v>
      </c>
      <c r="F53" s="37">
        <v>367.31751000000003</v>
      </c>
      <c r="G53" s="37">
        <v>193.06380999999996</v>
      </c>
      <c r="H53" s="38">
        <v>174.25370000000004</v>
      </c>
      <c r="I53" s="84">
        <v>2669.7412700000004</v>
      </c>
      <c r="J53" s="37">
        <v>1400.4115699999998</v>
      </c>
      <c r="K53" s="38">
        <v>1269.3297</v>
      </c>
      <c r="L53" s="37">
        <v>2688.474009999999</v>
      </c>
      <c r="M53" s="37">
        <v>1411.549500000001</v>
      </c>
      <c r="N53" s="39">
        <v>1276.9245099999994</v>
      </c>
    </row>
    <row r="54" spans="1:14" ht="11.45" customHeight="1">
      <c r="A54" s="30" t="s">
        <v>46</v>
      </c>
      <c r="B54" s="31"/>
      <c r="C54" s="32">
        <v>110.62801</v>
      </c>
      <c r="D54" s="32">
        <v>55.992659999999987</v>
      </c>
      <c r="E54" s="32">
        <v>54.635349999999988</v>
      </c>
      <c r="F54" s="32">
        <v>370.85657000000003</v>
      </c>
      <c r="G54" s="32">
        <v>189.78570999999999</v>
      </c>
      <c r="H54" s="33">
        <v>181.07086000000004</v>
      </c>
      <c r="I54" s="43">
        <v>2716.4897699999988</v>
      </c>
      <c r="J54" s="32">
        <v>1440.0045200000002</v>
      </c>
      <c r="K54" s="33">
        <v>1276.4852500000002</v>
      </c>
      <c r="L54" s="32">
        <v>2746.2299500000022</v>
      </c>
      <c r="M54" s="32">
        <v>1457.8493100000028</v>
      </c>
      <c r="N54" s="34">
        <v>1288.3806400000021</v>
      </c>
    </row>
    <row r="55" spans="1:14" ht="11.45" customHeight="1">
      <c r="A55" s="36" t="s">
        <v>47</v>
      </c>
      <c r="B55" s="44"/>
      <c r="C55" s="37">
        <v>118.55044000000004</v>
      </c>
      <c r="D55" s="37">
        <v>57.793570000000003</v>
      </c>
      <c r="E55" s="37">
        <v>60.756869999999992</v>
      </c>
      <c r="F55" s="37">
        <v>369.34078000000011</v>
      </c>
      <c r="G55" s="37">
        <v>175.99133000000012</v>
      </c>
      <c r="H55" s="38">
        <v>193.34944999999996</v>
      </c>
      <c r="I55" s="84">
        <v>2762.5605800000012</v>
      </c>
      <c r="J55" s="37">
        <v>1411.9567199999999</v>
      </c>
      <c r="K55" s="38">
        <v>1350.6038599999997</v>
      </c>
      <c r="L55" s="37">
        <v>2789.0250000000069</v>
      </c>
      <c r="M55" s="37">
        <v>1427.9239199999995</v>
      </c>
      <c r="N55" s="39">
        <v>1361.1010800000008</v>
      </c>
    </row>
    <row r="56" spans="1:14" ht="11.45" customHeight="1">
      <c r="A56" s="30" t="s">
        <v>48</v>
      </c>
      <c r="B56" s="31"/>
      <c r="C56" s="32">
        <v>112.74243000000003</v>
      </c>
      <c r="D56" s="32">
        <v>54.599620000000002</v>
      </c>
      <c r="E56" s="32">
        <v>58.142810000000019</v>
      </c>
      <c r="F56" s="32">
        <v>355.40167000000008</v>
      </c>
      <c r="G56" s="32">
        <v>174.00281000000001</v>
      </c>
      <c r="H56" s="33">
        <v>181.39886000000004</v>
      </c>
      <c r="I56" s="43">
        <v>2755.6234900000022</v>
      </c>
      <c r="J56" s="32">
        <v>1415.1811699999996</v>
      </c>
      <c r="K56" s="33">
        <v>1340.4423200000001</v>
      </c>
      <c r="L56" s="32">
        <v>2786.5757999999919</v>
      </c>
      <c r="M56" s="32">
        <v>1432.0728400000032</v>
      </c>
      <c r="N56" s="34">
        <v>1354.5029600000003</v>
      </c>
    </row>
    <row r="57" spans="1:14" ht="11.45" customHeight="1">
      <c r="A57" s="36" t="s">
        <v>49</v>
      </c>
      <c r="B57" s="31"/>
      <c r="C57" s="37">
        <v>128.70064999999994</v>
      </c>
      <c r="D57" s="37">
        <v>60.478739999999988</v>
      </c>
      <c r="E57" s="37">
        <v>68.221910000000008</v>
      </c>
      <c r="F57" s="37">
        <v>376.79152999999997</v>
      </c>
      <c r="G57" s="37">
        <v>184.96344999999991</v>
      </c>
      <c r="H57" s="38">
        <v>191.82807999999994</v>
      </c>
      <c r="I57" s="84">
        <v>2780.7992999999992</v>
      </c>
      <c r="J57" s="37">
        <v>1452.4907299999995</v>
      </c>
      <c r="K57" s="38">
        <v>1328.3085699999997</v>
      </c>
      <c r="L57" s="37">
        <v>2808.2748699999897</v>
      </c>
      <c r="M57" s="37">
        <v>1468.1651400000017</v>
      </c>
      <c r="N57" s="39">
        <v>1340.1097300000004</v>
      </c>
    </row>
    <row r="58" spans="1:14" ht="11.45" customHeight="1">
      <c r="A58" s="30" t="s">
        <v>50</v>
      </c>
      <c r="B58" s="31"/>
      <c r="C58" s="32">
        <v>125.95774000000002</v>
      </c>
      <c r="D58" s="32">
        <v>65.386199999999988</v>
      </c>
      <c r="E58" s="32">
        <v>60.571540000000027</v>
      </c>
      <c r="F58" s="32">
        <v>375.67599999999999</v>
      </c>
      <c r="G58" s="32">
        <v>194.71649000000002</v>
      </c>
      <c r="H58" s="33">
        <v>180.95951000000002</v>
      </c>
      <c r="I58" s="43">
        <v>2779.0061800000003</v>
      </c>
      <c r="J58" s="32">
        <v>1460.5509400000005</v>
      </c>
      <c r="K58" s="33">
        <v>1318.4552400000002</v>
      </c>
      <c r="L58" s="32">
        <v>2806.3630100000087</v>
      </c>
      <c r="M58" s="32">
        <v>1474.6058899999975</v>
      </c>
      <c r="N58" s="34">
        <v>1331.7571199999993</v>
      </c>
    </row>
    <row r="59" spans="1:14" ht="11.45" customHeight="1">
      <c r="A59" s="36" t="s">
        <v>51</v>
      </c>
      <c r="B59" s="44"/>
      <c r="C59" s="37">
        <v>123.57345999999998</v>
      </c>
      <c r="D59" s="37">
        <v>66.227149999999995</v>
      </c>
      <c r="E59" s="37">
        <v>57.346310000000003</v>
      </c>
      <c r="F59" s="37">
        <v>366.00702999999987</v>
      </c>
      <c r="G59" s="37">
        <v>180.67744000000002</v>
      </c>
      <c r="H59" s="38">
        <v>185.32959</v>
      </c>
      <c r="I59" s="84">
        <v>2814.1234599999993</v>
      </c>
      <c r="J59" s="37">
        <v>1447.83367</v>
      </c>
      <c r="K59" s="38">
        <v>1366.28979</v>
      </c>
      <c r="L59" s="37">
        <v>2845.7272800000005</v>
      </c>
      <c r="M59" s="37">
        <v>1463.8544499999978</v>
      </c>
      <c r="N59" s="39">
        <v>1381.8728299999984</v>
      </c>
    </row>
    <row r="60" spans="1:14" ht="11.45" customHeight="1">
      <c r="A60" s="30" t="s">
        <v>52</v>
      </c>
      <c r="B60" s="31"/>
      <c r="C60" s="32">
        <v>120.58004999999999</v>
      </c>
      <c r="D60" s="32">
        <v>63.330089999999984</v>
      </c>
      <c r="E60" s="32">
        <v>57.249960000000009</v>
      </c>
      <c r="F60" s="32">
        <v>351.17419999999981</v>
      </c>
      <c r="G60" s="32">
        <v>178.65038999999996</v>
      </c>
      <c r="H60" s="33">
        <v>172.52381000000005</v>
      </c>
      <c r="I60" s="43">
        <v>2795.9124799999995</v>
      </c>
      <c r="J60" s="32">
        <v>1450.1374399999997</v>
      </c>
      <c r="K60" s="33">
        <v>1345.7750399999995</v>
      </c>
      <c r="L60" s="32">
        <v>2816.9820000000018</v>
      </c>
      <c r="M60" s="32">
        <v>1461.1686100000031</v>
      </c>
      <c r="N60" s="34">
        <v>1355.8133900000039</v>
      </c>
    </row>
    <row r="61" spans="1:14" ht="11.45" customHeight="1">
      <c r="A61" s="36" t="s">
        <v>53</v>
      </c>
      <c r="B61" s="31"/>
      <c r="C61" s="37">
        <v>119.24034999999998</v>
      </c>
      <c r="D61" s="37">
        <v>59.588310000000014</v>
      </c>
      <c r="E61" s="37">
        <v>59.652040000000014</v>
      </c>
      <c r="F61" s="37">
        <v>359.89643999999998</v>
      </c>
      <c r="G61" s="37">
        <v>177.34365000000011</v>
      </c>
      <c r="H61" s="38">
        <v>182.55279000000002</v>
      </c>
      <c r="I61" s="84">
        <v>2805.9542099999981</v>
      </c>
      <c r="J61" s="37">
        <v>1447.4807900000003</v>
      </c>
      <c r="K61" s="38">
        <v>1358.4734200000003</v>
      </c>
      <c r="L61" s="37">
        <v>2830.9506399999918</v>
      </c>
      <c r="M61" s="37">
        <v>1460.7536100000045</v>
      </c>
      <c r="N61" s="39">
        <v>1370.1970300000046</v>
      </c>
    </row>
    <row r="62" spans="1:14" ht="11.45" customHeight="1">
      <c r="A62" s="30" t="s">
        <v>54</v>
      </c>
      <c r="B62" s="31"/>
      <c r="C62" s="32">
        <v>121.72618999999997</v>
      </c>
      <c r="D62" s="32">
        <v>58.261830000000003</v>
      </c>
      <c r="E62" s="32">
        <v>63.464359999999971</v>
      </c>
      <c r="F62" s="32">
        <v>366.87954000000002</v>
      </c>
      <c r="G62" s="32">
        <v>184.68299999999999</v>
      </c>
      <c r="H62" s="33">
        <v>182.19653999999997</v>
      </c>
      <c r="I62" s="43">
        <v>2808.0728099999992</v>
      </c>
      <c r="J62" s="32">
        <v>1463.6867199999997</v>
      </c>
      <c r="K62" s="33">
        <v>1344.38609</v>
      </c>
      <c r="L62" s="32">
        <v>2832.9996500000216</v>
      </c>
      <c r="M62" s="32">
        <v>1475.7683200000033</v>
      </c>
      <c r="N62" s="34">
        <v>1357.2313300000021</v>
      </c>
    </row>
    <row r="63" spans="1:14" ht="11.45" customHeight="1">
      <c r="A63" s="36" t="s">
        <v>55</v>
      </c>
      <c r="B63" s="44"/>
      <c r="C63" s="37">
        <v>115.99536000000002</v>
      </c>
      <c r="D63" s="37">
        <v>58.362650000000002</v>
      </c>
      <c r="E63" s="37">
        <v>57.63271000000001</v>
      </c>
      <c r="F63" s="37">
        <v>359.34006999999997</v>
      </c>
      <c r="G63" s="37">
        <v>178.92292999999998</v>
      </c>
      <c r="H63" s="38">
        <v>180.41713999999999</v>
      </c>
      <c r="I63" s="84">
        <v>2836.5141199999989</v>
      </c>
      <c r="J63" s="37">
        <v>1464.509059999999</v>
      </c>
      <c r="K63" s="38">
        <v>1372.0050599999993</v>
      </c>
      <c r="L63" s="37">
        <v>2860.8345799999911</v>
      </c>
      <c r="M63" s="37">
        <v>1477.3816600000016</v>
      </c>
      <c r="N63" s="39">
        <v>1383.4529200000011</v>
      </c>
    </row>
    <row r="64" spans="1:14" ht="11.45" customHeight="1">
      <c r="A64" s="30" t="s">
        <v>56</v>
      </c>
      <c r="B64" s="31"/>
      <c r="C64" s="32">
        <v>119.67056000000004</v>
      </c>
      <c r="D64" s="32">
        <v>57.002189999999992</v>
      </c>
      <c r="E64" s="32">
        <v>62.668369999999989</v>
      </c>
      <c r="F64" s="32">
        <v>352.88864000000012</v>
      </c>
      <c r="G64" s="32">
        <v>172.76877000000002</v>
      </c>
      <c r="H64" s="33">
        <v>180.11987000000002</v>
      </c>
      <c r="I64" s="43">
        <v>2832.1457100000007</v>
      </c>
      <c r="J64" s="32">
        <v>1466.6606299999999</v>
      </c>
      <c r="K64" s="33">
        <v>1365.4850800000002</v>
      </c>
      <c r="L64" s="32">
        <v>2856.6476500000113</v>
      </c>
      <c r="M64" s="32">
        <v>1482.0187199999987</v>
      </c>
      <c r="N64" s="34">
        <v>1374.6289299999994</v>
      </c>
    </row>
    <row r="65" spans="1:14" ht="11.45" customHeight="1">
      <c r="A65" s="36" t="s">
        <v>57</v>
      </c>
      <c r="B65" s="31"/>
      <c r="C65" s="37">
        <v>126.95238000000009</v>
      </c>
      <c r="D65" s="37">
        <v>63.331159999999997</v>
      </c>
      <c r="E65" s="37">
        <v>63.621219999999987</v>
      </c>
      <c r="F65" s="37">
        <v>368.01473000000021</v>
      </c>
      <c r="G65" s="37">
        <v>177.80947</v>
      </c>
      <c r="H65" s="38">
        <v>190.20526000000004</v>
      </c>
      <c r="I65" s="84">
        <v>2880.1363900000028</v>
      </c>
      <c r="J65" s="37">
        <v>1486.4920500000001</v>
      </c>
      <c r="K65" s="38">
        <v>1393.6443400000001</v>
      </c>
      <c r="L65" s="37">
        <v>2902.1819199999895</v>
      </c>
      <c r="M65" s="37">
        <v>1498.2547999999977</v>
      </c>
      <c r="N65" s="39">
        <v>1403.9271199999978</v>
      </c>
    </row>
    <row r="66" spans="1:14" ht="11.45" customHeight="1">
      <c r="A66" s="30" t="s">
        <v>58</v>
      </c>
      <c r="B66" s="31"/>
      <c r="C66" s="32">
        <v>139.30153000000004</v>
      </c>
      <c r="D66" s="32">
        <v>68.956339999999997</v>
      </c>
      <c r="E66" s="32">
        <v>70.345190000000031</v>
      </c>
      <c r="F66" s="32">
        <v>388.18608999999981</v>
      </c>
      <c r="G66" s="32">
        <v>185.55577000000002</v>
      </c>
      <c r="H66" s="33">
        <v>202.63031999999998</v>
      </c>
      <c r="I66" s="43">
        <v>2914.4654799999998</v>
      </c>
      <c r="J66" s="32">
        <v>1513.1461899999999</v>
      </c>
      <c r="K66" s="33">
        <v>1401.3192900000004</v>
      </c>
      <c r="L66" s="32">
        <v>2942.3841399999978</v>
      </c>
      <c r="M66" s="32">
        <v>1529.2368500000021</v>
      </c>
      <c r="N66" s="34">
        <v>1413.1472899999999</v>
      </c>
    </row>
    <row r="67" spans="1:14" ht="11.45" customHeight="1">
      <c r="A67" s="36" t="s">
        <v>59</v>
      </c>
      <c r="B67" s="44"/>
      <c r="C67" s="37">
        <v>132.4409</v>
      </c>
      <c r="D67" s="37">
        <v>69.818739999999991</v>
      </c>
      <c r="E67" s="37">
        <v>62.622160000000008</v>
      </c>
      <c r="F67" s="37">
        <v>385.40683999999987</v>
      </c>
      <c r="G67" s="37">
        <v>194.27788999999996</v>
      </c>
      <c r="H67" s="38">
        <v>191.12894999999997</v>
      </c>
      <c r="I67" s="84">
        <v>2895.4998199999991</v>
      </c>
      <c r="J67" s="37">
        <v>1492.4754699999999</v>
      </c>
      <c r="K67" s="38">
        <v>1403.0243499999999</v>
      </c>
      <c r="L67" s="37">
        <v>2926.9990100000005</v>
      </c>
      <c r="M67" s="37">
        <v>1507.1992499999997</v>
      </c>
      <c r="N67" s="39">
        <v>1419.7997600000026</v>
      </c>
    </row>
    <row r="68" spans="1:14" ht="11.45" customHeight="1">
      <c r="A68" s="30" t="s">
        <v>60</v>
      </c>
      <c r="B68" s="31"/>
      <c r="C68" s="32">
        <v>154.70947000000004</v>
      </c>
      <c r="D68" s="32">
        <v>80.341929999999977</v>
      </c>
      <c r="E68" s="32">
        <v>74.367540000000005</v>
      </c>
      <c r="F68" s="32">
        <v>421.26111000000014</v>
      </c>
      <c r="G68" s="32">
        <v>208.78025999999994</v>
      </c>
      <c r="H68" s="33">
        <v>212.48084999999998</v>
      </c>
      <c r="I68" s="43">
        <v>2918.6399200000014</v>
      </c>
      <c r="J68" s="32">
        <v>1510.0466599999995</v>
      </c>
      <c r="K68" s="33">
        <v>1408.5932599999996</v>
      </c>
      <c r="L68" s="32">
        <v>2948.9314199999903</v>
      </c>
      <c r="M68" s="32">
        <v>1525.789319999999</v>
      </c>
      <c r="N68" s="34">
        <v>1423.1420999999959</v>
      </c>
    </row>
    <row r="69" spans="1:14" ht="11.45" customHeight="1">
      <c r="A69" s="36" t="s">
        <v>61</v>
      </c>
      <c r="B69" s="44"/>
      <c r="C69" s="37">
        <v>155.20830999999993</v>
      </c>
      <c r="D69" s="37">
        <v>81.055760000000006</v>
      </c>
      <c r="E69" s="37">
        <v>74.152550000000033</v>
      </c>
      <c r="F69" s="37">
        <v>422.05355999999983</v>
      </c>
      <c r="G69" s="37">
        <v>215.54599999999994</v>
      </c>
      <c r="H69" s="38">
        <v>206.50755999999996</v>
      </c>
      <c r="I69" s="84">
        <v>2959.5172200000015</v>
      </c>
      <c r="J69" s="37">
        <v>1537.2349799999995</v>
      </c>
      <c r="K69" s="38">
        <v>1422.2822399999995</v>
      </c>
      <c r="L69" s="37">
        <v>2987.3917699999861</v>
      </c>
      <c r="M69" s="37">
        <v>1552.0938000000031</v>
      </c>
      <c r="N69" s="39">
        <v>1435.2979700000028</v>
      </c>
    </row>
    <row r="70" spans="1:14" ht="11.45" customHeight="1">
      <c r="A70" s="30" t="s">
        <v>62</v>
      </c>
      <c r="B70" s="31"/>
      <c r="C70" s="32">
        <v>155.08708999999996</v>
      </c>
      <c r="D70" s="32">
        <v>71.218859999999992</v>
      </c>
      <c r="E70" s="32">
        <v>83.868229999999983</v>
      </c>
      <c r="F70" s="32">
        <v>420.62389999999982</v>
      </c>
      <c r="G70" s="32">
        <v>209.02593999999993</v>
      </c>
      <c r="H70" s="33">
        <v>211.59795999999994</v>
      </c>
      <c r="I70" s="43">
        <v>2960.0184799999975</v>
      </c>
      <c r="J70" s="32">
        <v>1543.7676900000001</v>
      </c>
      <c r="K70" s="33">
        <v>1416.2507900000003</v>
      </c>
      <c r="L70" s="32">
        <v>2991.6661900000022</v>
      </c>
      <c r="M70" s="32">
        <v>1558.7010999999998</v>
      </c>
      <c r="N70" s="34">
        <v>1432.9650899999976</v>
      </c>
    </row>
    <row r="71" spans="1:14" ht="11.45" customHeight="1">
      <c r="A71" s="36" t="s">
        <v>63</v>
      </c>
      <c r="B71" s="44"/>
      <c r="C71" s="37">
        <v>149.93949999999998</v>
      </c>
      <c r="D71" s="37">
        <v>73.365579999999994</v>
      </c>
      <c r="E71" s="37">
        <v>76.573919999999973</v>
      </c>
      <c r="F71" s="37">
        <v>422.65817999999979</v>
      </c>
      <c r="G71" s="37">
        <v>212.25831000000011</v>
      </c>
      <c r="H71" s="38">
        <v>210.39986999999996</v>
      </c>
      <c r="I71" s="84">
        <v>3002.9326599999999</v>
      </c>
      <c r="J71" s="37">
        <v>1552.1503400000001</v>
      </c>
      <c r="K71" s="38">
        <v>1450.7823199999998</v>
      </c>
      <c r="L71" s="37">
        <v>3035.5915000000018</v>
      </c>
      <c r="M71" s="37">
        <v>1567.8312200000007</v>
      </c>
      <c r="N71" s="39">
        <v>1467.7602800000029</v>
      </c>
    </row>
    <row r="72" spans="1:14" ht="11.45" customHeight="1">
      <c r="A72" s="30" t="s">
        <v>64</v>
      </c>
      <c r="B72" s="31"/>
      <c r="C72" s="32">
        <v>134.32524999999998</v>
      </c>
      <c r="D72" s="32">
        <v>67.859279999999984</v>
      </c>
      <c r="E72" s="32">
        <v>66.465969999999999</v>
      </c>
      <c r="F72" s="32">
        <v>415.93432999999982</v>
      </c>
      <c r="G72" s="32">
        <v>209.34104000000002</v>
      </c>
      <c r="H72" s="33">
        <v>206.59328999999994</v>
      </c>
      <c r="I72" s="43">
        <v>2999.5313799999999</v>
      </c>
      <c r="J72" s="32">
        <v>1552.9198999999999</v>
      </c>
      <c r="K72" s="33">
        <v>1446.6114799999998</v>
      </c>
      <c r="L72" s="32">
        <v>3032.0147799999804</v>
      </c>
      <c r="M72" s="32">
        <v>1567.9011700000008</v>
      </c>
      <c r="N72" s="34">
        <v>1464.1136100000003</v>
      </c>
    </row>
    <row r="73" spans="1:14" ht="11.45" customHeight="1">
      <c r="A73" s="36" t="s">
        <v>65</v>
      </c>
      <c r="B73" s="44"/>
      <c r="C73" s="37">
        <v>146.33019000000002</v>
      </c>
      <c r="D73" s="37">
        <v>74.680900000000008</v>
      </c>
      <c r="E73" s="37">
        <v>71.649290000000008</v>
      </c>
      <c r="F73" s="37">
        <v>431.17136000000005</v>
      </c>
      <c r="G73" s="37">
        <v>215.55034000000018</v>
      </c>
      <c r="H73" s="38">
        <v>215.62102000000013</v>
      </c>
      <c r="I73" s="84">
        <v>3060.7478099999985</v>
      </c>
      <c r="J73" s="37">
        <v>1574.8523999999995</v>
      </c>
      <c r="K73" s="38">
        <v>1485.8954100000001</v>
      </c>
      <c r="L73" s="37">
        <v>3093.0920999999935</v>
      </c>
      <c r="M73" s="37">
        <v>1592.6304200000029</v>
      </c>
      <c r="N73" s="39">
        <v>1500.4616800000033</v>
      </c>
    </row>
    <row r="74" spans="1:14" ht="11.45" customHeight="1">
      <c r="A74" s="30" t="s">
        <v>66</v>
      </c>
      <c r="B74" s="31"/>
      <c r="C74" s="32">
        <v>150.96437</v>
      </c>
      <c r="D74" s="32">
        <v>78.007870000000025</v>
      </c>
      <c r="E74" s="32">
        <v>72.95650000000002</v>
      </c>
      <c r="F74" s="32">
        <v>442.3469799999998</v>
      </c>
      <c r="G74" s="32">
        <v>220.72264000000007</v>
      </c>
      <c r="H74" s="33">
        <v>221.62434000000013</v>
      </c>
      <c r="I74" s="43">
        <v>3059.7502399999998</v>
      </c>
      <c r="J74" s="32">
        <v>1587.76704</v>
      </c>
      <c r="K74" s="33">
        <v>1471.9831999999997</v>
      </c>
      <c r="L74" s="32">
        <v>3096.153489999986</v>
      </c>
      <c r="M74" s="32">
        <v>1607.5634000000011</v>
      </c>
      <c r="N74" s="34">
        <v>1488.5900899999986</v>
      </c>
    </row>
    <row r="75" spans="1:14" ht="11.45" customHeight="1">
      <c r="A75" s="10" t="s">
        <v>67</v>
      </c>
      <c r="B75" s="44"/>
      <c r="C75" s="37">
        <v>161.13080000000002</v>
      </c>
      <c r="D75" s="37">
        <v>85.159509999999983</v>
      </c>
      <c r="E75" s="37">
        <v>75.971289999999982</v>
      </c>
      <c r="F75" s="37">
        <v>462.53863000000035</v>
      </c>
      <c r="G75" s="37">
        <v>230.71788999999998</v>
      </c>
      <c r="H75" s="38">
        <v>231.82073999999994</v>
      </c>
      <c r="I75" s="84">
        <v>3134.4946399999999</v>
      </c>
      <c r="J75" s="37">
        <v>1601.4678100000001</v>
      </c>
      <c r="K75" s="38">
        <v>1533.0268299999996</v>
      </c>
      <c r="L75" s="37">
        <v>3174.527270000006</v>
      </c>
      <c r="M75" s="37">
        <v>1624.405330000003</v>
      </c>
      <c r="N75" s="39">
        <v>1550.1219400000027</v>
      </c>
    </row>
    <row r="76" spans="1:14" ht="11.45" customHeight="1">
      <c r="A76" s="30" t="s">
        <v>68</v>
      </c>
      <c r="B76" s="31"/>
      <c r="C76" s="32">
        <v>154.89605</v>
      </c>
      <c r="D76" s="32">
        <v>82.865250000000032</v>
      </c>
      <c r="E76" s="32">
        <v>72.030799999999971</v>
      </c>
      <c r="F76" s="32">
        <v>451.85075000000006</v>
      </c>
      <c r="G76" s="32">
        <v>225.72307999999998</v>
      </c>
      <c r="H76" s="33">
        <v>226.12766999999999</v>
      </c>
      <c r="I76" s="43">
        <v>3104.2446900000014</v>
      </c>
      <c r="J76" s="32">
        <v>1583.1687899999997</v>
      </c>
      <c r="K76" s="33">
        <v>1521.0759</v>
      </c>
      <c r="L76" s="32">
        <v>3147.0046799999932</v>
      </c>
      <c r="M76" s="32">
        <v>1608.2793699999977</v>
      </c>
      <c r="N76" s="34">
        <v>1538.7253099999996</v>
      </c>
    </row>
    <row r="77" spans="1:14" ht="11.45" customHeight="1">
      <c r="A77" s="10" t="s">
        <v>69</v>
      </c>
      <c r="B77" s="44"/>
      <c r="C77" s="37">
        <v>118.87642000000005</v>
      </c>
      <c r="D77" s="37">
        <v>63.098589999999987</v>
      </c>
      <c r="E77" s="37">
        <v>55.777829999999987</v>
      </c>
      <c r="F77" s="37">
        <v>379.04310000000015</v>
      </c>
      <c r="G77" s="37">
        <v>184.35944999999992</v>
      </c>
      <c r="H77" s="38">
        <v>194.68365</v>
      </c>
      <c r="I77" s="84">
        <v>2929.0742900000032</v>
      </c>
      <c r="J77" s="37">
        <v>1498.4969399999995</v>
      </c>
      <c r="K77" s="38">
        <v>1430.5773499999996</v>
      </c>
      <c r="L77" s="37">
        <v>2962.6167999999993</v>
      </c>
      <c r="M77" s="37">
        <v>1519.6346799999983</v>
      </c>
      <c r="N77" s="39">
        <v>1442.982119999999</v>
      </c>
    </row>
    <row r="78" spans="1:14" ht="11.45" customHeight="1">
      <c r="A78" s="30" t="s">
        <v>70</v>
      </c>
      <c r="B78" s="31"/>
      <c r="C78" s="32">
        <v>128.56246999999999</v>
      </c>
      <c r="D78" s="32">
        <v>70.979159999999993</v>
      </c>
      <c r="E78" s="32">
        <v>57.583310000000012</v>
      </c>
      <c r="F78" s="32">
        <v>389.85004000000015</v>
      </c>
      <c r="G78" s="32">
        <v>196.33710999999997</v>
      </c>
      <c r="H78" s="33">
        <v>193.51293000000001</v>
      </c>
      <c r="I78" s="43">
        <v>2968.0617800000018</v>
      </c>
      <c r="J78" s="32">
        <v>1532.5922799999996</v>
      </c>
      <c r="K78" s="33">
        <v>1435.4695000000002</v>
      </c>
      <c r="L78" s="32">
        <v>3005.3267100000007</v>
      </c>
      <c r="M78" s="32">
        <v>1554.8844599999968</v>
      </c>
      <c r="N78" s="34">
        <v>1450.4422499999976</v>
      </c>
    </row>
    <row r="79" spans="1:14" ht="11.45" customHeight="1">
      <c r="A79" s="10" t="s">
        <v>71</v>
      </c>
      <c r="B79" s="44"/>
      <c r="C79" s="37">
        <v>142.83265999999998</v>
      </c>
      <c r="D79" s="37">
        <v>70.139840000000007</v>
      </c>
      <c r="E79" s="37">
        <v>72.692820000000012</v>
      </c>
      <c r="F79" s="37">
        <v>424.63571999999988</v>
      </c>
      <c r="G79" s="37">
        <v>201.79591000000005</v>
      </c>
      <c r="H79" s="38">
        <v>222.83981000000009</v>
      </c>
      <c r="I79" s="84">
        <v>3028.9252999999999</v>
      </c>
      <c r="J79" s="37">
        <v>1545.2396500000004</v>
      </c>
      <c r="K79" s="38">
        <v>1483.6856499999999</v>
      </c>
      <c r="L79" s="37">
        <v>3067.4668799999922</v>
      </c>
      <c r="M79" s="37">
        <v>1566.5115799999996</v>
      </c>
      <c r="N79" s="39">
        <v>1500.9553000000024</v>
      </c>
    </row>
    <row r="80" spans="1:14" ht="11.45" customHeight="1">
      <c r="A80" s="30" t="s">
        <v>243</v>
      </c>
      <c r="B80" s="31"/>
      <c r="C80" s="32">
        <v>155.32983999999993</v>
      </c>
      <c r="D80" s="32">
        <v>76.779740000000004</v>
      </c>
      <c r="E80" s="32">
        <v>78.550100000000015</v>
      </c>
      <c r="F80" s="32">
        <v>427.33604999999994</v>
      </c>
      <c r="G80" s="32">
        <v>213.24651999999998</v>
      </c>
      <c r="H80" s="33">
        <v>214.08952999999991</v>
      </c>
      <c r="I80" s="43">
        <v>3062.7886599999997</v>
      </c>
      <c r="J80" s="32">
        <v>1571.2410500000001</v>
      </c>
      <c r="K80" s="33">
        <v>1491.5476099999998</v>
      </c>
      <c r="L80" s="32">
        <v>3107.8764100000103</v>
      </c>
      <c r="M80" s="32">
        <v>1593.6617300000003</v>
      </c>
      <c r="N80" s="34">
        <v>1514.2146799999982</v>
      </c>
    </row>
    <row r="81" spans="1:14" ht="11.45" customHeight="1">
      <c r="A81" s="10" t="s">
        <v>244</v>
      </c>
      <c r="B81" s="31"/>
      <c r="C81" s="37">
        <v>161.68787999999989</v>
      </c>
      <c r="D81" s="37">
        <v>69.208470000000005</v>
      </c>
      <c r="E81" s="37">
        <v>92.479410000000001</v>
      </c>
      <c r="F81" s="37">
        <v>451.98657000000031</v>
      </c>
      <c r="G81" s="37">
        <v>209.03802999999991</v>
      </c>
      <c r="H81" s="38">
        <v>242.94853999999995</v>
      </c>
      <c r="I81" s="84">
        <v>3082.552900000002</v>
      </c>
      <c r="J81" s="37">
        <v>1559.7914399999995</v>
      </c>
      <c r="K81" s="38">
        <v>1522.7614599999997</v>
      </c>
      <c r="L81" s="37">
        <v>3124.1235400000028</v>
      </c>
      <c r="M81" s="37">
        <v>1582.8325900000029</v>
      </c>
      <c r="N81" s="39">
        <v>1541.2909500000001</v>
      </c>
    </row>
    <row r="82" spans="1:14" ht="11.45" customHeight="1">
      <c r="A82" s="30" t="s">
        <v>245</v>
      </c>
      <c r="B82" s="31"/>
      <c r="C82" s="32">
        <v>177.67543000000001</v>
      </c>
      <c r="D82" s="32">
        <v>81.723559999999964</v>
      </c>
      <c r="E82" s="32">
        <v>95.95187</v>
      </c>
      <c r="F82" s="32">
        <v>469.21086999999994</v>
      </c>
      <c r="G82" s="32">
        <v>219.05097000000004</v>
      </c>
      <c r="H82" s="33">
        <v>250.15990000000005</v>
      </c>
      <c r="I82" s="43">
        <v>3090.7897899999994</v>
      </c>
      <c r="J82" s="32">
        <v>1567.1583299999995</v>
      </c>
      <c r="K82" s="33">
        <v>1523.6314599999996</v>
      </c>
      <c r="L82" s="32">
        <v>3129.3256600000191</v>
      </c>
      <c r="M82" s="32">
        <v>1586.3175499999966</v>
      </c>
      <c r="N82" s="34">
        <v>1543.0081099999952</v>
      </c>
    </row>
    <row r="83" spans="1:14" ht="11.45" customHeight="1">
      <c r="A83" s="10" t="s">
        <v>246</v>
      </c>
      <c r="B83" s="31"/>
      <c r="C83" s="37">
        <v>171.94452000000001</v>
      </c>
      <c r="D83" s="37">
        <v>89.235019999999992</v>
      </c>
      <c r="E83" s="37">
        <v>82.709499999999977</v>
      </c>
      <c r="F83" s="37">
        <v>461.81481999999977</v>
      </c>
      <c r="G83" s="37">
        <v>235.64204999999993</v>
      </c>
      <c r="H83" s="38">
        <v>226.17276999999996</v>
      </c>
      <c r="I83" s="84">
        <v>3117.7344599999997</v>
      </c>
      <c r="J83" s="37">
        <v>1604.3458899999996</v>
      </c>
      <c r="K83" s="38">
        <v>1513.3885699999998</v>
      </c>
      <c r="L83" s="37">
        <v>3175.5841699999887</v>
      </c>
      <c r="M83" s="37">
        <v>1634.8399899999974</v>
      </c>
      <c r="N83" s="39">
        <v>1540.7441800000013</v>
      </c>
    </row>
    <row r="84" spans="1:14" ht="11.45" customHeight="1">
      <c r="A84" s="30" t="s">
        <v>248</v>
      </c>
      <c r="B84" s="31"/>
      <c r="C84" s="32">
        <v>182.27293</v>
      </c>
      <c r="D84" s="32">
        <v>87.757659999999987</v>
      </c>
      <c r="E84" s="32">
        <v>94.515269999999987</v>
      </c>
      <c r="F84" s="32">
        <v>482.29185999999982</v>
      </c>
      <c r="G84" s="32">
        <v>237.21701999999996</v>
      </c>
      <c r="H84" s="33">
        <v>245.07483999999999</v>
      </c>
      <c r="I84" s="43">
        <v>3110.7888900000003</v>
      </c>
      <c r="J84" s="32">
        <v>1604.6063099999999</v>
      </c>
      <c r="K84" s="33">
        <v>1506.1825799999997</v>
      </c>
      <c r="L84" s="32">
        <v>3169.7595500000011</v>
      </c>
      <c r="M84" s="32">
        <v>1638.71271</v>
      </c>
      <c r="N84" s="34">
        <v>1531.0468399999988</v>
      </c>
    </row>
    <row r="85" spans="1:14" ht="11.45" customHeight="1">
      <c r="A85" s="10" t="s">
        <v>249</v>
      </c>
      <c r="B85" s="31"/>
      <c r="C85" s="37">
        <v>198.97220999999985</v>
      </c>
      <c r="D85" s="37">
        <v>98.162070000000014</v>
      </c>
      <c r="E85" s="37">
        <v>100.81014000000003</v>
      </c>
      <c r="F85" s="37">
        <v>505.12567999999976</v>
      </c>
      <c r="G85" s="37">
        <v>253.44953999999996</v>
      </c>
      <c r="H85" s="38">
        <v>251.67613999999998</v>
      </c>
      <c r="I85" s="84">
        <v>3171.7048400000003</v>
      </c>
      <c r="J85" s="37">
        <v>1635.2011499999999</v>
      </c>
      <c r="K85" s="38">
        <v>1536.50369</v>
      </c>
      <c r="L85" s="37">
        <v>3230.9547499999962</v>
      </c>
      <c r="M85" s="37">
        <v>1669.5941500000013</v>
      </c>
      <c r="N85" s="39">
        <v>1561.360600000002</v>
      </c>
    </row>
    <row r="86" spans="1:14" ht="11.45" customHeight="1">
      <c r="A86" s="30" t="s">
        <v>250</v>
      </c>
      <c r="B86" s="31"/>
      <c r="C86" s="32">
        <v>160.61968999999996</v>
      </c>
      <c r="D86" s="32">
        <v>80.718409999999977</v>
      </c>
      <c r="E86" s="32">
        <v>79.901279999999986</v>
      </c>
      <c r="F86" s="32">
        <v>461.46368999999993</v>
      </c>
      <c r="G86" s="32">
        <v>240.87204000000006</v>
      </c>
      <c r="H86" s="33">
        <v>220.59164999999993</v>
      </c>
      <c r="I86" s="43">
        <v>3105.6537099999996</v>
      </c>
      <c r="J86" s="32">
        <v>1616.6655000000003</v>
      </c>
      <c r="K86" s="33">
        <v>1488.9882100000004</v>
      </c>
      <c r="L86" s="32">
        <v>3166.5460799999914</v>
      </c>
      <c r="M86" s="32">
        <v>1652.4090099999992</v>
      </c>
      <c r="N86" s="34">
        <v>1514.1370700000004</v>
      </c>
    </row>
    <row r="87" spans="1:14" ht="11.45" customHeight="1">
      <c r="A87" s="10" t="s">
        <v>251</v>
      </c>
      <c r="B87" s="31"/>
      <c r="C87" s="37">
        <v>166.87244999999999</v>
      </c>
      <c r="D87" s="37">
        <v>85.689600000000013</v>
      </c>
      <c r="E87" s="37">
        <v>81.18285000000003</v>
      </c>
      <c r="F87" s="37">
        <v>466.60187000000008</v>
      </c>
      <c r="G87" s="37">
        <v>239.31073000000004</v>
      </c>
      <c r="H87" s="38">
        <v>227.29114000000001</v>
      </c>
      <c r="I87" s="84">
        <v>3137.7760399999997</v>
      </c>
      <c r="J87" s="37">
        <v>1619.8999900000003</v>
      </c>
      <c r="K87" s="38">
        <v>1517.8760500000003</v>
      </c>
      <c r="L87" s="37">
        <v>3192.9568600000021</v>
      </c>
      <c r="M87" s="37">
        <v>1651.3034000000002</v>
      </c>
      <c r="N87" s="39">
        <v>1541.6534600000011</v>
      </c>
    </row>
    <row r="88" spans="1:14" ht="11.45" customHeight="1">
      <c r="A88" s="30" t="s">
        <v>265</v>
      </c>
      <c r="B88" s="31"/>
      <c r="C88" s="32">
        <v>179.75225999999998</v>
      </c>
      <c r="D88" s="32">
        <v>89.509699999999995</v>
      </c>
      <c r="E88" s="32">
        <v>90.242559999999997</v>
      </c>
      <c r="F88" s="32">
        <v>474.47536000000002</v>
      </c>
      <c r="G88" s="32">
        <v>238.98298</v>
      </c>
      <c r="H88" s="33">
        <v>235.49238</v>
      </c>
      <c r="I88" s="43">
        <v>3164.39264</v>
      </c>
      <c r="J88" s="32">
        <v>1605.7261800000001</v>
      </c>
      <c r="K88" s="33">
        <v>1558.6664599999999</v>
      </c>
      <c r="L88" s="32">
        <v>3224.3210100000001</v>
      </c>
      <c r="M88" s="32">
        <v>1639.6352700000002</v>
      </c>
      <c r="N88" s="34">
        <v>1584.6857399999999</v>
      </c>
    </row>
    <row r="89" spans="1:14" ht="11.45" customHeight="1">
      <c r="A89" s="10" t="s">
        <v>266</v>
      </c>
      <c r="B89" s="31"/>
      <c r="C89" s="37">
        <v>180.14673000000002</v>
      </c>
      <c r="D89" s="37">
        <v>91.639269999999996</v>
      </c>
      <c r="E89" s="37">
        <v>88.507460000000023</v>
      </c>
      <c r="F89" s="37">
        <v>501.48446000000001</v>
      </c>
      <c r="G89" s="37">
        <v>254.77985000000001</v>
      </c>
      <c r="H89" s="38">
        <v>246.70461</v>
      </c>
      <c r="I89" s="84">
        <v>3236.54808</v>
      </c>
      <c r="J89" s="37">
        <v>1676.7255599999999</v>
      </c>
      <c r="K89" s="38">
        <v>1559.8225199999999</v>
      </c>
      <c r="L89" s="37">
        <v>3301.6317599999998</v>
      </c>
      <c r="M89" s="37">
        <v>1714.35978</v>
      </c>
      <c r="N89" s="39">
        <v>1587.27198</v>
      </c>
    </row>
    <row r="90" spans="1:14" ht="11.45" customHeight="1">
      <c r="A90" s="30" t="s">
        <v>267</v>
      </c>
      <c r="B90" s="31"/>
      <c r="C90" s="32">
        <v>182.58494999999999</v>
      </c>
      <c r="D90" s="32">
        <v>99.437240000000003</v>
      </c>
      <c r="E90" s="32">
        <v>83.147710000000004</v>
      </c>
      <c r="F90" s="32">
        <v>490.86141000000003</v>
      </c>
      <c r="G90" s="32">
        <v>262.26918999999998</v>
      </c>
      <c r="H90" s="33">
        <v>228.59222</v>
      </c>
      <c r="I90" s="43">
        <v>3224.94931</v>
      </c>
      <c r="J90" s="32">
        <v>1678.08581</v>
      </c>
      <c r="K90" s="33">
        <v>1546.8634999999999</v>
      </c>
      <c r="L90" s="32">
        <v>3285.8909800000001</v>
      </c>
      <c r="M90" s="32">
        <v>1711.4036100000001</v>
      </c>
      <c r="N90" s="34">
        <v>1574.4873699999998</v>
      </c>
    </row>
    <row r="91" spans="1:14" ht="11.45" customHeight="1">
      <c r="A91" s="10" t="s">
        <v>268</v>
      </c>
      <c r="B91" s="31"/>
      <c r="C91" s="37">
        <v>186.79872</v>
      </c>
      <c r="D91" s="37">
        <v>95.475099999999998</v>
      </c>
      <c r="E91" s="37">
        <v>91.32362000000002</v>
      </c>
      <c r="F91" s="37">
        <v>507.90919999999994</v>
      </c>
      <c r="G91" s="37">
        <v>264.91679999999997</v>
      </c>
      <c r="H91" s="38">
        <v>242.99239999999998</v>
      </c>
      <c r="I91" s="84">
        <v>3301.3050600000001</v>
      </c>
      <c r="J91" s="37">
        <v>1685.0978700000001</v>
      </c>
      <c r="K91" s="38">
        <v>1616.2071900000001</v>
      </c>
      <c r="L91" s="37">
        <v>3353.4766199999999</v>
      </c>
      <c r="M91" s="37">
        <v>1714.0418399999999</v>
      </c>
      <c r="N91" s="39">
        <v>1639.43478</v>
      </c>
    </row>
    <row r="92" spans="1:14" ht="5.45" customHeight="1">
      <c r="A92" s="498"/>
      <c r="B92" s="498"/>
      <c r="C92" s="498"/>
      <c r="D92" s="498"/>
      <c r="E92" s="498"/>
      <c r="F92" s="498"/>
      <c r="G92" s="498"/>
      <c r="H92" s="498"/>
    </row>
    <row r="93" spans="1:14" ht="19.899999999999999" customHeight="1">
      <c r="A93" s="499" t="s">
        <v>72</v>
      </c>
      <c r="B93" s="499"/>
      <c r="C93" s="499"/>
      <c r="D93" s="499"/>
      <c r="E93" s="499"/>
      <c r="F93" s="499"/>
      <c r="G93" s="499"/>
      <c r="H93" s="499"/>
    </row>
    <row r="95" spans="1:14">
      <c r="A95" s="500" t="s">
        <v>255</v>
      </c>
      <c r="B95" s="500"/>
      <c r="C95" s="500"/>
      <c r="D95" s="500"/>
      <c r="E95" s="500"/>
      <c r="F95" s="500"/>
      <c r="G95" s="500"/>
      <c r="H95" s="500"/>
      <c r="I95" s="500"/>
      <c r="J95" s="500"/>
      <c r="K95" s="500"/>
      <c r="L95" s="500"/>
      <c r="M95" s="500"/>
      <c r="N95" s="500"/>
    </row>
    <row r="97" spans="1:14">
      <c r="A97" s="15"/>
      <c r="B97" s="15"/>
      <c r="C97" s="15"/>
      <c r="D97" s="15"/>
      <c r="E97" s="15"/>
      <c r="F97" s="15"/>
      <c r="G97" s="15"/>
      <c r="H97" s="15"/>
    </row>
    <row r="99" spans="1:14">
      <c r="M99" s="515"/>
      <c r="N99" s="515"/>
    </row>
  </sheetData>
  <mergeCells count="11">
    <mergeCell ref="A92:H92"/>
    <mergeCell ref="A93:H93"/>
    <mergeCell ref="A95:N95"/>
    <mergeCell ref="M99:N99"/>
    <mergeCell ref="L1:N1"/>
    <mergeCell ref="A5:A6"/>
    <mergeCell ref="C5:E5"/>
    <mergeCell ref="F5:H5"/>
    <mergeCell ref="I5:K5"/>
    <mergeCell ref="L5:N5"/>
    <mergeCell ref="A4:N4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5" orientation="portrait" r:id="rId1"/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showGridLines="0" zoomScaleNormal="100" workbookViewId="0">
      <selection activeCell="L1" sqref="L1:N1"/>
    </sheetView>
  </sheetViews>
  <sheetFormatPr baseColWidth="10" defaultColWidth="1.7109375" defaultRowHeight="12.75"/>
  <cols>
    <col min="1" max="1" width="8.7109375" style="46" customWidth="1"/>
    <col min="2" max="2" width="0.28515625" style="46" customWidth="1"/>
    <col min="3" max="3" width="5.85546875" style="46" customWidth="1"/>
    <col min="4" max="4" width="6" style="46" customWidth="1"/>
    <col min="5" max="6" width="6.28515625" style="46" customWidth="1"/>
    <col min="7" max="7" width="6.140625" style="46" customWidth="1"/>
    <col min="8" max="8" width="5.85546875" style="46" customWidth="1"/>
    <col min="9" max="9" width="7.140625" style="15" customWidth="1"/>
    <col min="10" max="10" width="6.7109375" style="15" customWidth="1"/>
    <col min="11" max="11" width="6.140625" style="15" customWidth="1"/>
    <col min="12" max="13" width="6.7109375" style="15" customWidth="1"/>
    <col min="14" max="14" width="5.85546875" style="15" customWidth="1"/>
    <col min="15" max="16" width="1.7109375" style="15" customWidth="1"/>
    <col min="17" max="16384" width="1.7109375" style="15"/>
  </cols>
  <sheetData>
    <row r="1" spans="1:15" s="14" customFormat="1" ht="49.5" customHeight="1">
      <c r="A1" s="13"/>
      <c r="B1" s="13"/>
      <c r="C1" s="13"/>
      <c r="D1" s="13"/>
      <c r="E1" s="13"/>
      <c r="F1" s="13"/>
      <c r="G1" s="13"/>
      <c r="H1" s="13"/>
      <c r="L1" s="507" t="s">
        <v>1</v>
      </c>
      <c r="M1" s="507"/>
      <c r="N1" s="507"/>
    </row>
    <row r="2" spans="1:15" s="14" customFormat="1" ht="13.5" customHeight="1">
      <c r="A2" s="13"/>
      <c r="B2" s="13"/>
      <c r="C2" s="13"/>
      <c r="D2" s="13"/>
      <c r="E2" s="13"/>
      <c r="F2" s="13"/>
      <c r="G2" s="13"/>
      <c r="H2" s="13"/>
      <c r="L2" s="47"/>
      <c r="M2" s="47"/>
      <c r="N2" s="47"/>
    </row>
    <row r="3" spans="1:15" s="14" customFormat="1" ht="13.5" customHeight="1" thickBot="1">
      <c r="A3" s="125" t="s">
        <v>255</v>
      </c>
      <c r="B3" s="13"/>
      <c r="C3" s="13"/>
      <c r="D3" s="13"/>
      <c r="E3" s="13"/>
      <c r="F3" s="13"/>
      <c r="G3" s="13"/>
      <c r="H3" s="13"/>
      <c r="L3" s="111"/>
      <c r="M3" s="111"/>
      <c r="N3" s="111"/>
    </row>
    <row r="4" spans="1:15" ht="27.75" customHeight="1" thickTop="1" thickBot="1">
      <c r="A4" s="511" t="s">
        <v>94</v>
      </c>
      <c r="B4" s="512"/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3"/>
    </row>
    <row r="5" spans="1:15" ht="15" customHeight="1" thickTop="1">
      <c r="A5" s="501" t="s">
        <v>2</v>
      </c>
      <c r="B5" s="16"/>
      <c r="C5" s="503" t="s">
        <v>73</v>
      </c>
      <c r="D5" s="504"/>
      <c r="E5" s="505"/>
      <c r="F5" s="503" t="s">
        <v>74</v>
      </c>
      <c r="G5" s="504"/>
      <c r="H5" s="505"/>
      <c r="I5" s="503" t="s">
        <v>75</v>
      </c>
      <c r="J5" s="504"/>
      <c r="K5" s="505"/>
      <c r="L5" s="503" t="s">
        <v>76</v>
      </c>
      <c r="M5" s="504"/>
      <c r="N5" s="510"/>
    </row>
    <row r="6" spans="1:15" ht="13.5" customHeight="1">
      <c r="A6" s="502"/>
      <c r="B6" s="17"/>
      <c r="C6" s="129" t="s">
        <v>77</v>
      </c>
      <c r="D6" s="129" t="s">
        <v>78</v>
      </c>
      <c r="E6" s="129" t="s">
        <v>79</v>
      </c>
      <c r="F6" s="129" t="s">
        <v>77</v>
      </c>
      <c r="G6" s="129" t="s">
        <v>78</v>
      </c>
      <c r="H6" s="129" t="s">
        <v>79</v>
      </c>
      <c r="I6" s="129" t="s">
        <v>77</v>
      </c>
      <c r="J6" s="129" t="s">
        <v>78</v>
      </c>
      <c r="K6" s="129" t="s">
        <v>79</v>
      </c>
      <c r="L6" s="129" t="s">
        <v>77</v>
      </c>
      <c r="M6" s="129" t="s">
        <v>78</v>
      </c>
      <c r="N6" s="130" t="s">
        <v>79</v>
      </c>
    </row>
    <row r="7" spans="1:15" ht="6.75" customHeight="1">
      <c r="A7" s="24"/>
      <c r="B7" s="25"/>
      <c r="C7" s="26"/>
      <c r="D7" s="26"/>
      <c r="E7" s="26"/>
      <c r="F7" s="26"/>
      <c r="G7" s="27"/>
      <c r="H7" s="27"/>
      <c r="I7" s="26"/>
      <c r="J7" s="27"/>
      <c r="K7" s="27"/>
      <c r="L7" s="26"/>
      <c r="M7" s="26"/>
      <c r="N7" s="29"/>
    </row>
    <row r="8" spans="1:15" ht="11.45" customHeight="1">
      <c r="A8" s="30" t="s">
        <v>3</v>
      </c>
      <c r="B8" s="31"/>
      <c r="C8" s="32">
        <v>1852.6</v>
      </c>
      <c r="D8" s="32">
        <v>1101.4000000000001</v>
      </c>
      <c r="E8" s="32">
        <v>751.1</v>
      </c>
      <c r="F8" s="32">
        <v>4456.1000000000004</v>
      </c>
      <c r="G8" s="32">
        <v>2576.4</v>
      </c>
      <c r="H8" s="33">
        <v>1879.6</v>
      </c>
      <c r="I8" s="32">
        <v>16984</v>
      </c>
      <c r="J8" s="32">
        <v>10469.300000000001</v>
      </c>
      <c r="K8" s="33">
        <v>6514.8</v>
      </c>
      <c r="L8" s="32">
        <v>17092.7</v>
      </c>
      <c r="M8" s="32">
        <v>10540.6</v>
      </c>
      <c r="N8" s="34">
        <v>6552.2</v>
      </c>
      <c r="O8" s="48"/>
    </row>
    <row r="9" spans="1:15" ht="11.45" customHeight="1">
      <c r="A9" s="36" t="s">
        <v>4</v>
      </c>
      <c r="B9" s="31"/>
      <c r="C9" s="37">
        <v>1899.5</v>
      </c>
      <c r="D9" s="37">
        <v>1126.4000000000001</v>
      </c>
      <c r="E9" s="37">
        <v>773.1</v>
      </c>
      <c r="F9" s="37">
        <v>4563.7</v>
      </c>
      <c r="G9" s="37">
        <v>2628.6000000000004</v>
      </c>
      <c r="H9" s="38">
        <v>1935.1999999999998</v>
      </c>
      <c r="I9" s="37">
        <v>17311.400000000001</v>
      </c>
      <c r="J9" s="37">
        <v>10624.1</v>
      </c>
      <c r="K9" s="38">
        <v>6687.3</v>
      </c>
      <c r="L9" s="37">
        <v>17423.2</v>
      </c>
      <c r="M9" s="37">
        <v>10696.6</v>
      </c>
      <c r="N9" s="39">
        <v>6726.6</v>
      </c>
      <c r="O9" s="48"/>
    </row>
    <row r="10" spans="1:15" ht="11.45" customHeight="1">
      <c r="A10" s="30" t="s">
        <v>5</v>
      </c>
      <c r="B10" s="31"/>
      <c r="C10" s="32">
        <v>1973.5</v>
      </c>
      <c r="D10" s="32">
        <v>1167.1000000000001</v>
      </c>
      <c r="E10" s="32">
        <v>806.4</v>
      </c>
      <c r="F10" s="32">
        <v>4679.5</v>
      </c>
      <c r="G10" s="32">
        <v>2691</v>
      </c>
      <c r="H10" s="33">
        <v>1988.4</v>
      </c>
      <c r="I10" s="32">
        <v>17538.599999999999</v>
      </c>
      <c r="J10" s="32">
        <v>10739.5</v>
      </c>
      <c r="K10" s="33">
        <v>6799</v>
      </c>
      <c r="L10" s="32">
        <v>17646</v>
      </c>
      <c r="M10" s="32">
        <v>10810.3</v>
      </c>
      <c r="N10" s="34">
        <v>6835.7</v>
      </c>
      <c r="O10" s="48"/>
    </row>
    <row r="11" spans="1:15" ht="11.45" customHeight="1">
      <c r="A11" s="36" t="s">
        <v>6</v>
      </c>
      <c r="B11" s="31"/>
      <c r="C11" s="37">
        <v>1871.5</v>
      </c>
      <c r="D11" s="37">
        <v>1114.2</v>
      </c>
      <c r="E11" s="37">
        <v>757.3</v>
      </c>
      <c r="F11" s="37">
        <v>4591.3</v>
      </c>
      <c r="G11" s="37">
        <v>2640.7</v>
      </c>
      <c r="H11" s="38">
        <v>1950.6</v>
      </c>
      <c r="I11" s="37">
        <v>17634.400000000001</v>
      </c>
      <c r="J11" s="37">
        <v>10740.599999999999</v>
      </c>
      <c r="K11" s="38">
        <v>6893.6</v>
      </c>
      <c r="L11" s="37">
        <v>17740.5</v>
      </c>
      <c r="M11" s="37">
        <v>10811.8</v>
      </c>
      <c r="N11" s="39">
        <v>6928.6</v>
      </c>
      <c r="O11" s="48"/>
    </row>
    <row r="12" spans="1:15" ht="11.45" customHeight="1">
      <c r="A12" s="30" t="s">
        <v>7</v>
      </c>
      <c r="B12" s="31"/>
      <c r="C12" s="32">
        <v>1850.5</v>
      </c>
      <c r="D12" s="32">
        <v>1099.8999999999999</v>
      </c>
      <c r="E12" s="32">
        <v>750.6</v>
      </c>
      <c r="F12" s="32">
        <v>4556.7</v>
      </c>
      <c r="G12" s="32">
        <v>2612.3999999999996</v>
      </c>
      <c r="H12" s="33">
        <v>1944.3000000000002</v>
      </c>
      <c r="I12" s="32">
        <v>17661.600000000002</v>
      </c>
      <c r="J12" s="32">
        <v>10731.8</v>
      </c>
      <c r="K12" s="33">
        <v>6929.8</v>
      </c>
      <c r="L12" s="32">
        <v>17770.2</v>
      </c>
      <c r="M12" s="32">
        <v>10803</v>
      </c>
      <c r="N12" s="34">
        <v>6967.2</v>
      </c>
      <c r="O12" s="48"/>
    </row>
    <row r="13" spans="1:15" ht="11.45" customHeight="1">
      <c r="A13" s="36" t="s">
        <v>8</v>
      </c>
      <c r="B13" s="31"/>
      <c r="C13" s="37">
        <v>1865.6</v>
      </c>
      <c r="D13" s="37">
        <v>1097.7</v>
      </c>
      <c r="E13" s="37">
        <v>767.80000000000007</v>
      </c>
      <c r="F13" s="37">
        <v>4617.8999999999996</v>
      </c>
      <c r="G13" s="37">
        <v>2634.1000000000004</v>
      </c>
      <c r="H13" s="38">
        <v>1983.7000000000003</v>
      </c>
      <c r="I13" s="37">
        <v>17903.900000000001</v>
      </c>
      <c r="J13" s="37">
        <v>10850</v>
      </c>
      <c r="K13" s="38">
        <v>7053.9</v>
      </c>
      <c r="L13" s="37">
        <v>18018.900000000001</v>
      </c>
      <c r="M13" s="37">
        <v>10925.2</v>
      </c>
      <c r="N13" s="39">
        <v>7093.7</v>
      </c>
      <c r="O13" s="48"/>
    </row>
    <row r="14" spans="1:15" ht="11.45" customHeight="1">
      <c r="A14" s="30" t="s">
        <v>9</v>
      </c>
      <c r="B14" s="31"/>
      <c r="C14" s="32">
        <v>1960.1</v>
      </c>
      <c r="D14" s="32">
        <v>1163.0999999999999</v>
      </c>
      <c r="E14" s="32">
        <v>796.9</v>
      </c>
      <c r="F14" s="32">
        <v>4744.3999999999996</v>
      </c>
      <c r="G14" s="32">
        <v>2710.1</v>
      </c>
      <c r="H14" s="33">
        <v>2034.1999999999998</v>
      </c>
      <c r="I14" s="32">
        <v>18179.399999999998</v>
      </c>
      <c r="J14" s="32">
        <v>10998.8</v>
      </c>
      <c r="K14" s="33">
        <v>7180.6</v>
      </c>
      <c r="L14" s="32">
        <v>18289.099999999999</v>
      </c>
      <c r="M14" s="32">
        <v>11069</v>
      </c>
      <c r="N14" s="34">
        <v>7220.1</v>
      </c>
      <c r="O14" s="48"/>
    </row>
    <row r="15" spans="1:15" ht="11.45" customHeight="1">
      <c r="A15" s="36" t="s">
        <v>10</v>
      </c>
      <c r="B15" s="31"/>
      <c r="C15" s="37">
        <v>1879.6000000000001</v>
      </c>
      <c r="D15" s="37">
        <v>1121.9000000000001</v>
      </c>
      <c r="E15" s="37">
        <v>757.6</v>
      </c>
      <c r="F15" s="37">
        <v>4699.3</v>
      </c>
      <c r="G15" s="37">
        <v>2688.9</v>
      </c>
      <c r="H15" s="38">
        <v>2010.4</v>
      </c>
      <c r="I15" s="37">
        <v>18383.2</v>
      </c>
      <c r="J15" s="37">
        <v>11086.2</v>
      </c>
      <c r="K15" s="38">
        <v>7297</v>
      </c>
      <c r="L15" s="37">
        <v>18490.8</v>
      </c>
      <c r="M15" s="37">
        <v>11155.1</v>
      </c>
      <c r="N15" s="39">
        <v>7335.7</v>
      </c>
      <c r="O15" s="48"/>
    </row>
    <row r="16" spans="1:15" ht="11.45" customHeight="1">
      <c r="A16" s="30" t="s">
        <v>11</v>
      </c>
      <c r="B16" s="31"/>
      <c r="C16" s="32">
        <v>1933.4</v>
      </c>
      <c r="D16" s="32">
        <v>1147.5</v>
      </c>
      <c r="E16" s="32">
        <v>785.9</v>
      </c>
      <c r="F16" s="32">
        <v>4766.5</v>
      </c>
      <c r="G16" s="32">
        <v>2719.1</v>
      </c>
      <c r="H16" s="33">
        <v>2047.4</v>
      </c>
      <c r="I16" s="32">
        <v>18596.899999999998</v>
      </c>
      <c r="J16" s="32">
        <v>11171.1</v>
      </c>
      <c r="K16" s="33">
        <v>7425.8</v>
      </c>
      <c r="L16" s="32">
        <v>18736.099999999999</v>
      </c>
      <c r="M16" s="32">
        <v>11263.6</v>
      </c>
      <c r="N16" s="34">
        <v>7472.5</v>
      </c>
      <c r="O16" s="48"/>
    </row>
    <row r="17" spans="1:15" ht="11.45" customHeight="1">
      <c r="A17" s="36" t="s">
        <v>12</v>
      </c>
      <c r="B17" s="31"/>
      <c r="C17" s="37">
        <v>2014.7</v>
      </c>
      <c r="D17" s="37">
        <v>1166.0999999999999</v>
      </c>
      <c r="E17" s="37">
        <v>848.6</v>
      </c>
      <c r="F17" s="37">
        <v>4844.8999999999996</v>
      </c>
      <c r="G17" s="37">
        <v>2732.8999999999996</v>
      </c>
      <c r="H17" s="38">
        <v>2112.1</v>
      </c>
      <c r="I17" s="37">
        <v>19026.699999999997</v>
      </c>
      <c r="J17" s="37">
        <v>11342.8</v>
      </c>
      <c r="K17" s="38">
        <v>7683.9000000000005</v>
      </c>
      <c r="L17" s="37">
        <v>19160.599999999999</v>
      </c>
      <c r="M17" s="37">
        <v>11433.8</v>
      </c>
      <c r="N17" s="39">
        <v>7726.8</v>
      </c>
      <c r="O17" s="48"/>
    </row>
    <row r="18" spans="1:15" ht="11.45" customHeight="1">
      <c r="A18" s="30" t="s">
        <v>13</v>
      </c>
      <c r="B18" s="31"/>
      <c r="C18" s="32">
        <v>2145.5</v>
      </c>
      <c r="D18" s="32">
        <v>1247.8</v>
      </c>
      <c r="E18" s="32">
        <v>897.7</v>
      </c>
      <c r="F18" s="32">
        <v>5013.3</v>
      </c>
      <c r="G18" s="32">
        <v>2836</v>
      </c>
      <c r="H18" s="33">
        <v>2177.3000000000002</v>
      </c>
      <c r="I18" s="32">
        <v>19286.3</v>
      </c>
      <c r="J18" s="32">
        <v>11530.1</v>
      </c>
      <c r="K18" s="33">
        <v>7756.2</v>
      </c>
      <c r="L18" s="32">
        <v>19422.099999999999</v>
      </c>
      <c r="M18" s="32">
        <v>11620.7</v>
      </c>
      <c r="N18" s="34">
        <v>7801.4</v>
      </c>
      <c r="O18" s="48"/>
    </row>
    <row r="19" spans="1:15" ht="11.45" customHeight="1">
      <c r="A19" s="36" t="s">
        <v>14</v>
      </c>
      <c r="B19" s="31"/>
      <c r="C19" s="37">
        <v>2014.1000000000001</v>
      </c>
      <c r="D19" s="37">
        <v>1167.2</v>
      </c>
      <c r="E19" s="37">
        <v>846.9</v>
      </c>
      <c r="F19" s="37">
        <v>4879.2</v>
      </c>
      <c r="G19" s="37">
        <v>2755.2</v>
      </c>
      <c r="H19" s="38">
        <v>2124</v>
      </c>
      <c r="I19" s="37">
        <v>19362.2</v>
      </c>
      <c r="J19" s="37">
        <v>11519.5</v>
      </c>
      <c r="K19" s="38">
        <v>7842.9</v>
      </c>
      <c r="L19" s="37">
        <v>19509.2</v>
      </c>
      <c r="M19" s="37">
        <v>11622</v>
      </c>
      <c r="N19" s="39">
        <v>7887.2</v>
      </c>
      <c r="O19" s="48"/>
    </row>
    <row r="20" spans="1:15" ht="11.45" customHeight="1">
      <c r="A20" s="30" t="s">
        <v>15</v>
      </c>
      <c r="B20" s="31"/>
      <c r="C20" s="32">
        <v>1982.3000000000002</v>
      </c>
      <c r="D20" s="32">
        <v>1125.3</v>
      </c>
      <c r="E20" s="32">
        <v>857</v>
      </c>
      <c r="F20" s="32">
        <v>4821.3</v>
      </c>
      <c r="G20" s="32">
        <v>2709.5</v>
      </c>
      <c r="H20" s="33">
        <v>2111.6999999999998</v>
      </c>
      <c r="I20" s="32">
        <v>19437.600000000002</v>
      </c>
      <c r="J20" s="32">
        <v>11542</v>
      </c>
      <c r="K20" s="33">
        <v>7895.8</v>
      </c>
      <c r="L20" s="32">
        <v>19578.400000000001</v>
      </c>
      <c r="M20" s="32">
        <v>11637.3</v>
      </c>
      <c r="N20" s="34">
        <v>7941.2</v>
      </c>
      <c r="O20" s="48"/>
    </row>
    <row r="21" spans="1:15" ht="11.45" customHeight="1">
      <c r="A21" s="36" t="s">
        <v>16</v>
      </c>
      <c r="B21" s="31"/>
      <c r="C21" s="37">
        <v>2035.6999999999998</v>
      </c>
      <c r="D21" s="37">
        <v>1157.3</v>
      </c>
      <c r="E21" s="37">
        <v>878.4</v>
      </c>
      <c r="F21" s="37">
        <v>4913.6000000000004</v>
      </c>
      <c r="G21" s="37">
        <v>2753.1</v>
      </c>
      <c r="H21" s="38">
        <v>2160.5</v>
      </c>
      <c r="I21" s="37">
        <v>19734.699999999997</v>
      </c>
      <c r="J21" s="37">
        <v>11663.1</v>
      </c>
      <c r="K21" s="38">
        <v>8071.5999999999995</v>
      </c>
      <c r="L21" s="37">
        <v>19891.599999999999</v>
      </c>
      <c r="M21" s="37">
        <v>11772.7</v>
      </c>
      <c r="N21" s="39">
        <v>8118.9</v>
      </c>
      <c r="O21" s="48"/>
    </row>
    <row r="22" spans="1:15" ht="11.45" customHeight="1">
      <c r="A22" s="30" t="s">
        <v>17</v>
      </c>
      <c r="B22" s="31"/>
      <c r="C22" s="32">
        <v>2138.1999999999998</v>
      </c>
      <c r="D22" s="32">
        <v>1240.3</v>
      </c>
      <c r="E22" s="32">
        <v>897.9</v>
      </c>
      <c r="F22" s="32">
        <v>5042.1000000000004</v>
      </c>
      <c r="G22" s="32">
        <v>2846.3999999999996</v>
      </c>
      <c r="H22" s="33">
        <v>2195.6999999999998</v>
      </c>
      <c r="I22" s="32">
        <v>19939.7</v>
      </c>
      <c r="J22" s="32">
        <v>11821.8</v>
      </c>
      <c r="K22" s="33">
        <v>8117.7</v>
      </c>
      <c r="L22" s="32">
        <v>20091</v>
      </c>
      <c r="M22" s="32">
        <v>11928.9</v>
      </c>
      <c r="N22" s="34">
        <v>8162</v>
      </c>
      <c r="O22" s="48"/>
    </row>
    <row r="23" spans="1:15" ht="11.45" customHeight="1">
      <c r="A23" s="36" t="s">
        <v>18</v>
      </c>
      <c r="B23" s="31"/>
      <c r="C23" s="37">
        <v>2010.6000000000001</v>
      </c>
      <c r="D23" s="37">
        <v>1166.4000000000001</v>
      </c>
      <c r="E23" s="37">
        <v>844.2</v>
      </c>
      <c r="F23" s="37">
        <v>4905.1000000000004</v>
      </c>
      <c r="G23" s="37">
        <v>2757.1000000000004</v>
      </c>
      <c r="H23" s="38">
        <v>2148</v>
      </c>
      <c r="I23" s="37">
        <v>20057.400000000001</v>
      </c>
      <c r="J23" s="37">
        <v>11801.900000000001</v>
      </c>
      <c r="K23" s="38">
        <v>8255.3000000000011</v>
      </c>
      <c r="L23" s="37">
        <v>20195.400000000001</v>
      </c>
      <c r="M23" s="37">
        <v>11895.2</v>
      </c>
      <c r="N23" s="39">
        <v>8300.2000000000007</v>
      </c>
      <c r="O23" s="48"/>
    </row>
    <row r="24" spans="1:15" ht="11.45" customHeight="1">
      <c r="A24" s="30" t="s">
        <v>19</v>
      </c>
      <c r="B24" s="31"/>
      <c r="C24" s="32">
        <v>1964.4</v>
      </c>
      <c r="D24" s="32">
        <v>1155.2</v>
      </c>
      <c r="E24" s="32">
        <v>809.1</v>
      </c>
      <c r="F24" s="32">
        <v>4852.3999999999996</v>
      </c>
      <c r="G24" s="32">
        <v>2736</v>
      </c>
      <c r="H24" s="33">
        <v>2116.3000000000002</v>
      </c>
      <c r="I24" s="32">
        <v>20123.7</v>
      </c>
      <c r="J24" s="32">
        <v>11823.1</v>
      </c>
      <c r="K24" s="33">
        <v>8300.5999999999985</v>
      </c>
      <c r="L24" s="32">
        <v>20267.5</v>
      </c>
      <c r="M24" s="32">
        <v>11923.7</v>
      </c>
      <c r="N24" s="34">
        <v>8343.7999999999993</v>
      </c>
      <c r="O24" s="45"/>
    </row>
    <row r="25" spans="1:15" ht="11.45" customHeight="1">
      <c r="A25" s="36" t="s">
        <v>20</v>
      </c>
      <c r="B25" s="31"/>
      <c r="C25" s="37">
        <v>2010</v>
      </c>
      <c r="D25" s="37">
        <v>1170.5999999999999</v>
      </c>
      <c r="E25" s="37">
        <v>839.59999999999991</v>
      </c>
      <c r="F25" s="37">
        <v>4935.3</v>
      </c>
      <c r="G25" s="37">
        <v>2781.3</v>
      </c>
      <c r="H25" s="38">
        <v>2154.1999999999998</v>
      </c>
      <c r="I25" s="37">
        <v>20448.2</v>
      </c>
      <c r="J25" s="37">
        <v>11990.8</v>
      </c>
      <c r="K25" s="38">
        <v>8457.4000000000015</v>
      </c>
      <c r="L25" s="37">
        <v>20580.900000000001</v>
      </c>
      <c r="M25" s="37">
        <v>12083.3</v>
      </c>
      <c r="N25" s="39">
        <v>8497.7000000000007</v>
      </c>
      <c r="O25" s="45"/>
    </row>
    <row r="26" spans="1:15" ht="11.45" customHeight="1">
      <c r="A26" s="30" t="s">
        <v>21</v>
      </c>
      <c r="B26" s="31"/>
      <c r="C26" s="32">
        <v>2122.5</v>
      </c>
      <c r="D26" s="32">
        <v>1211.3000000000002</v>
      </c>
      <c r="E26" s="32">
        <v>911.1</v>
      </c>
      <c r="F26" s="32">
        <v>5027.6000000000004</v>
      </c>
      <c r="G26" s="32">
        <v>2809.3</v>
      </c>
      <c r="H26" s="33">
        <v>2218.1</v>
      </c>
      <c r="I26" s="32">
        <v>20606</v>
      </c>
      <c r="J26" s="32">
        <v>12074.3</v>
      </c>
      <c r="K26" s="33">
        <v>8531.7000000000007</v>
      </c>
      <c r="L26" s="32">
        <v>20753.400000000001</v>
      </c>
      <c r="M26" s="32">
        <v>12175.9</v>
      </c>
      <c r="N26" s="34">
        <v>8577.5</v>
      </c>
      <c r="O26" s="45"/>
    </row>
    <row r="27" spans="1:15" ht="11.45" customHeight="1">
      <c r="A27" s="36" t="s">
        <v>22</v>
      </c>
      <c r="B27" s="31"/>
      <c r="C27" s="37">
        <v>1958.2</v>
      </c>
      <c r="D27" s="37">
        <v>1117.5</v>
      </c>
      <c r="E27" s="37">
        <v>840.7</v>
      </c>
      <c r="F27" s="37">
        <v>4820.2</v>
      </c>
      <c r="G27" s="37">
        <v>2688.6</v>
      </c>
      <c r="H27" s="38">
        <v>2131.6000000000004</v>
      </c>
      <c r="I27" s="37">
        <v>20569.600000000002</v>
      </c>
      <c r="J27" s="37">
        <v>11983.800000000001</v>
      </c>
      <c r="K27" s="38">
        <v>8585.7999999999993</v>
      </c>
      <c r="L27" s="37">
        <v>20717.900000000001</v>
      </c>
      <c r="M27" s="37">
        <v>12086.6</v>
      </c>
      <c r="N27" s="39">
        <v>8631.2999999999993</v>
      </c>
      <c r="O27" s="45"/>
    </row>
    <row r="28" spans="1:15" ht="11.45" customHeight="1">
      <c r="A28" s="30" t="s">
        <v>23</v>
      </c>
      <c r="B28" s="31"/>
      <c r="C28" s="32">
        <v>1871.7</v>
      </c>
      <c r="D28" s="32">
        <v>1070.8</v>
      </c>
      <c r="E28" s="32">
        <v>800.90000000000009</v>
      </c>
      <c r="F28" s="32">
        <v>4680.2</v>
      </c>
      <c r="G28" s="32">
        <v>2590.8000000000002</v>
      </c>
      <c r="H28" s="33">
        <v>2089.4</v>
      </c>
      <c r="I28" s="32">
        <v>20473.2</v>
      </c>
      <c r="J28" s="32">
        <v>11917.3</v>
      </c>
      <c r="K28" s="33">
        <v>8555.7999999999993</v>
      </c>
      <c r="L28" s="32">
        <v>20620</v>
      </c>
      <c r="M28" s="32">
        <v>12014</v>
      </c>
      <c r="N28" s="34">
        <v>8605.9</v>
      </c>
      <c r="O28" s="45"/>
    </row>
    <row r="29" spans="1:15" ht="11.45" customHeight="1">
      <c r="A29" s="36" t="s">
        <v>24</v>
      </c>
      <c r="B29" s="31"/>
      <c r="C29" s="37">
        <v>1853.1</v>
      </c>
      <c r="D29" s="37">
        <v>1042.3</v>
      </c>
      <c r="E29" s="37">
        <v>810.80000000000007</v>
      </c>
      <c r="F29" s="37">
        <v>4628</v>
      </c>
      <c r="G29" s="37">
        <v>2527.8000000000002</v>
      </c>
      <c r="H29" s="38">
        <v>2100.2000000000003</v>
      </c>
      <c r="I29" s="37">
        <v>20493.800000000003</v>
      </c>
      <c r="J29" s="37">
        <v>11849.400000000001</v>
      </c>
      <c r="K29" s="38">
        <v>8644.4</v>
      </c>
      <c r="L29" s="37">
        <v>20646.900000000001</v>
      </c>
      <c r="M29" s="37">
        <v>11950.2</v>
      </c>
      <c r="N29" s="39">
        <v>8696.7999999999993</v>
      </c>
      <c r="O29" s="45"/>
    </row>
    <row r="30" spans="1:15" ht="11.45" customHeight="1">
      <c r="A30" s="30" t="s">
        <v>25</v>
      </c>
      <c r="B30" s="31"/>
      <c r="C30" s="32">
        <v>1936.2</v>
      </c>
      <c r="D30" s="32">
        <v>1076.3</v>
      </c>
      <c r="E30" s="32">
        <v>859.8</v>
      </c>
      <c r="F30" s="32">
        <v>4622.3</v>
      </c>
      <c r="G30" s="32">
        <v>2504.8999999999996</v>
      </c>
      <c r="H30" s="33">
        <v>2117.3000000000002</v>
      </c>
      <c r="I30" s="32">
        <v>20399.400000000001</v>
      </c>
      <c r="J30" s="32">
        <v>11743</v>
      </c>
      <c r="K30" s="33">
        <v>8656.6</v>
      </c>
      <c r="L30" s="32">
        <v>20556.400000000001</v>
      </c>
      <c r="M30" s="32">
        <v>11841.6</v>
      </c>
      <c r="N30" s="34">
        <v>8714.9</v>
      </c>
      <c r="O30" s="45"/>
    </row>
    <row r="31" spans="1:15" ht="11.45" customHeight="1">
      <c r="A31" s="36" t="s">
        <v>26</v>
      </c>
      <c r="B31" s="31"/>
      <c r="C31" s="37">
        <v>1686.3</v>
      </c>
      <c r="D31" s="37">
        <v>914.6</v>
      </c>
      <c r="E31" s="37">
        <v>771.6</v>
      </c>
      <c r="F31" s="37">
        <v>4276.3</v>
      </c>
      <c r="G31" s="37">
        <v>2264.8000000000002</v>
      </c>
      <c r="H31" s="38">
        <v>2011.4</v>
      </c>
      <c r="I31" s="37">
        <v>19899.5</v>
      </c>
      <c r="J31" s="37">
        <v>11322.699999999999</v>
      </c>
      <c r="K31" s="38">
        <v>8576.7999999999993</v>
      </c>
      <c r="L31" s="37">
        <v>20055.3</v>
      </c>
      <c r="M31" s="37">
        <v>11414.9</v>
      </c>
      <c r="N31" s="39">
        <v>8640.4</v>
      </c>
      <c r="O31" s="45"/>
    </row>
    <row r="32" spans="1:15" ht="11.45" customHeight="1">
      <c r="A32" s="30" t="s">
        <v>27</v>
      </c>
      <c r="B32" s="31"/>
      <c r="C32" s="32">
        <v>1475.2</v>
      </c>
      <c r="D32" s="32">
        <v>801.6</v>
      </c>
      <c r="E32" s="32">
        <v>673.6</v>
      </c>
      <c r="F32" s="32">
        <v>3913.1000000000004</v>
      </c>
      <c r="G32" s="32">
        <v>2064.6999999999998</v>
      </c>
      <c r="H32" s="33">
        <v>1848.4</v>
      </c>
      <c r="I32" s="32">
        <v>19135.300000000003</v>
      </c>
      <c r="J32" s="32">
        <v>10811.1</v>
      </c>
      <c r="K32" s="33">
        <v>8324</v>
      </c>
      <c r="L32" s="32">
        <v>19284.400000000001</v>
      </c>
      <c r="M32" s="32">
        <v>10899.2</v>
      </c>
      <c r="N32" s="34">
        <v>8385.2000000000007</v>
      </c>
      <c r="O32" s="45"/>
    </row>
    <row r="33" spans="1:15" ht="11.45" customHeight="1">
      <c r="A33" s="36" t="s">
        <v>28</v>
      </c>
      <c r="B33" s="31"/>
      <c r="C33" s="37">
        <v>1400.5</v>
      </c>
      <c r="D33" s="37">
        <v>747.9</v>
      </c>
      <c r="E33" s="37">
        <v>652.6</v>
      </c>
      <c r="F33" s="37">
        <v>3792.5</v>
      </c>
      <c r="G33" s="37">
        <v>1986.6</v>
      </c>
      <c r="H33" s="38">
        <v>1805.9</v>
      </c>
      <c r="I33" s="37">
        <v>19010</v>
      </c>
      <c r="J33" s="37">
        <v>10691.5</v>
      </c>
      <c r="K33" s="38">
        <v>8318.7000000000007</v>
      </c>
      <c r="L33" s="37">
        <v>19154.2</v>
      </c>
      <c r="M33" s="37">
        <v>10777.1</v>
      </c>
      <c r="N33" s="39">
        <v>8377.2000000000007</v>
      </c>
      <c r="O33" s="45"/>
    </row>
    <row r="34" spans="1:15" ht="11.45" customHeight="1">
      <c r="A34" s="30" t="s">
        <v>29</v>
      </c>
      <c r="B34" s="31"/>
      <c r="C34" s="32">
        <v>1420.1000000000001</v>
      </c>
      <c r="D34" s="32">
        <v>760.09999999999991</v>
      </c>
      <c r="E34" s="32">
        <v>660.1</v>
      </c>
      <c r="F34" s="32">
        <v>3743.1000000000004</v>
      </c>
      <c r="G34" s="32">
        <v>1958.6</v>
      </c>
      <c r="H34" s="33">
        <v>1784.6</v>
      </c>
      <c r="I34" s="32">
        <v>18952.5</v>
      </c>
      <c r="J34" s="32">
        <v>10614.8</v>
      </c>
      <c r="K34" s="33">
        <v>8337.7000000000007</v>
      </c>
      <c r="L34" s="32">
        <v>19098.400000000001</v>
      </c>
      <c r="M34" s="32">
        <v>10705.3</v>
      </c>
      <c r="N34" s="34">
        <v>8393.2000000000007</v>
      </c>
      <c r="O34" s="45"/>
    </row>
    <row r="35" spans="1:15" ht="11.45" customHeight="1">
      <c r="A35" s="41" t="s">
        <v>30</v>
      </c>
      <c r="B35" s="31"/>
      <c r="C35" s="37">
        <v>1292.8999999999999</v>
      </c>
      <c r="D35" s="37">
        <v>683.6</v>
      </c>
      <c r="E35" s="37">
        <v>609.29999999999995</v>
      </c>
      <c r="F35" s="37">
        <v>3566.5</v>
      </c>
      <c r="G35" s="37">
        <v>1854.5</v>
      </c>
      <c r="H35" s="38">
        <v>1711.8999999999999</v>
      </c>
      <c r="I35" s="37">
        <v>18732.100000000002</v>
      </c>
      <c r="J35" s="37">
        <v>10455.799999999999</v>
      </c>
      <c r="K35" s="38">
        <v>8276.4000000000015</v>
      </c>
      <c r="L35" s="37">
        <v>18890.400000000001</v>
      </c>
      <c r="M35" s="37">
        <v>10550.8</v>
      </c>
      <c r="N35" s="39">
        <v>8339.7000000000007</v>
      </c>
      <c r="O35" s="45"/>
    </row>
    <row r="36" spans="1:15" ht="11.45" customHeight="1">
      <c r="A36" s="30" t="s">
        <v>81</v>
      </c>
      <c r="B36" s="31"/>
      <c r="C36" s="32">
        <v>1223.5</v>
      </c>
      <c r="D36" s="32">
        <v>635.20000000000005</v>
      </c>
      <c r="E36" s="32">
        <v>588.29999999999995</v>
      </c>
      <c r="F36" s="32">
        <v>3427.2</v>
      </c>
      <c r="G36" s="32">
        <v>1753.3</v>
      </c>
      <c r="H36" s="33">
        <v>1673.8999999999999</v>
      </c>
      <c r="I36" s="32">
        <v>18506.400000000001</v>
      </c>
      <c r="J36" s="32">
        <v>10285</v>
      </c>
      <c r="K36" s="33">
        <v>8221.2999999999993</v>
      </c>
      <c r="L36" s="32">
        <v>18652.900000000001</v>
      </c>
      <c r="M36" s="32">
        <v>10369.299999999999</v>
      </c>
      <c r="N36" s="34">
        <v>8283.5</v>
      </c>
      <c r="O36" s="45"/>
    </row>
    <row r="37" spans="1:15" ht="11.45" customHeight="1">
      <c r="A37" s="36" t="s">
        <v>31</v>
      </c>
      <c r="B37" s="31"/>
      <c r="C37" s="37">
        <v>1215.0999999999999</v>
      </c>
      <c r="D37" s="37">
        <v>648.69999999999993</v>
      </c>
      <c r="E37" s="37">
        <v>566.5</v>
      </c>
      <c r="F37" s="37">
        <v>3402.5</v>
      </c>
      <c r="G37" s="37">
        <v>1765.5</v>
      </c>
      <c r="H37" s="38">
        <v>1637.1</v>
      </c>
      <c r="I37" s="37">
        <v>18598.699999999997</v>
      </c>
      <c r="J37" s="37">
        <v>10383.900000000001</v>
      </c>
      <c r="K37" s="38">
        <v>8214.7999999999993</v>
      </c>
      <c r="L37" s="37">
        <v>18751.099999999999</v>
      </c>
      <c r="M37" s="37">
        <v>10470.200000000001</v>
      </c>
      <c r="N37" s="39">
        <v>8280.9</v>
      </c>
      <c r="O37" s="45"/>
    </row>
    <row r="38" spans="1:15" ht="11.45" customHeight="1">
      <c r="A38" s="30" t="s">
        <v>32</v>
      </c>
      <c r="B38" s="31"/>
      <c r="C38" s="32">
        <v>1268.5</v>
      </c>
      <c r="D38" s="32">
        <v>668.5</v>
      </c>
      <c r="E38" s="32">
        <v>600</v>
      </c>
      <c r="F38" s="32">
        <v>3425.2</v>
      </c>
      <c r="G38" s="32">
        <v>1779.9</v>
      </c>
      <c r="H38" s="33">
        <v>1645.3</v>
      </c>
      <c r="I38" s="32">
        <v>18669</v>
      </c>
      <c r="J38" s="32">
        <v>10426.300000000001</v>
      </c>
      <c r="K38" s="33">
        <v>8242.6999999999989</v>
      </c>
      <c r="L38" s="32">
        <v>18819</v>
      </c>
      <c r="M38" s="32">
        <v>10514.1</v>
      </c>
      <c r="N38" s="34">
        <v>8304.9</v>
      </c>
      <c r="O38" s="45"/>
    </row>
    <row r="39" spans="1:15" ht="11.45" customHeight="1">
      <c r="A39" s="41" t="s">
        <v>33</v>
      </c>
      <c r="B39" s="31"/>
      <c r="C39" s="37">
        <v>1134.8</v>
      </c>
      <c r="D39" s="37">
        <v>588.4</v>
      </c>
      <c r="E39" s="37">
        <v>546.4</v>
      </c>
      <c r="F39" s="37">
        <v>3231</v>
      </c>
      <c r="G39" s="37">
        <v>1661.3000000000002</v>
      </c>
      <c r="H39" s="38">
        <v>1569.6999999999998</v>
      </c>
      <c r="I39" s="37">
        <v>18520.900000000001</v>
      </c>
      <c r="J39" s="37">
        <v>10255</v>
      </c>
      <c r="K39" s="38">
        <v>8265.7999999999993</v>
      </c>
      <c r="L39" s="37">
        <v>18674.900000000001</v>
      </c>
      <c r="M39" s="37">
        <v>10341.1</v>
      </c>
      <c r="N39" s="39">
        <v>8333.7999999999993</v>
      </c>
    </row>
    <row r="40" spans="1:15" ht="11.45" customHeight="1">
      <c r="A40" s="30" t="s">
        <v>82</v>
      </c>
      <c r="B40" s="31"/>
      <c r="C40" s="32">
        <v>1054</v>
      </c>
      <c r="D40" s="32">
        <v>539.1</v>
      </c>
      <c r="E40" s="32">
        <v>514.79999999999995</v>
      </c>
      <c r="F40" s="32">
        <v>3066.4</v>
      </c>
      <c r="G40" s="32">
        <v>1568.8000000000002</v>
      </c>
      <c r="H40" s="33">
        <v>1497.5</v>
      </c>
      <c r="I40" s="32">
        <v>18277.8</v>
      </c>
      <c r="J40" s="32">
        <v>10116.799999999999</v>
      </c>
      <c r="K40" s="33">
        <v>8161.0000000000009</v>
      </c>
      <c r="L40" s="32">
        <v>18426.2</v>
      </c>
      <c r="M40" s="32">
        <v>10196.5</v>
      </c>
      <c r="N40" s="34">
        <v>8229.7000000000007</v>
      </c>
    </row>
    <row r="41" spans="1:15" ht="11.45" customHeight="1">
      <c r="A41" s="36" t="s">
        <v>34</v>
      </c>
      <c r="B41" s="31"/>
      <c r="C41" s="37">
        <v>1053.2</v>
      </c>
      <c r="D41" s="37">
        <v>532</v>
      </c>
      <c r="E41" s="37">
        <v>521.20000000000005</v>
      </c>
      <c r="F41" s="37">
        <v>3093.9</v>
      </c>
      <c r="G41" s="37">
        <v>1582.8</v>
      </c>
      <c r="H41" s="38">
        <v>1511.1</v>
      </c>
      <c r="I41" s="37">
        <v>18475.8</v>
      </c>
      <c r="J41" s="37">
        <v>10146.700000000001</v>
      </c>
      <c r="K41" s="38">
        <v>8329</v>
      </c>
      <c r="L41" s="37">
        <v>18622</v>
      </c>
      <c r="M41" s="37">
        <v>10229.1</v>
      </c>
      <c r="N41" s="39">
        <v>8392.9</v>
      </c>
    </row>
    <row r="42" spans="1:15" ht="11.45" customHeight="1">
      <c r="A42" s="30" t="s">
        <v>35</v>
      </c>
      <c r="B42" s="31"/>
      <c r="C42" s="32">
        <v>1103.5</v>
      </c>
      <c r="D42" s="32">
        <v>567.6</v>
      </c>
      <c r="E42" s="32">
        <v>535.9</v>
      </c>
      <c r="F42" s="32">
        <v>3106.3</v>
      </c>
      <c r="G42" s="32">
        <v>1599.5</v>
      </c>
      <c r="H42" s="33">
        <v>1506.6999999999998</v>
      </c>
      <c r="I42" s="32">
        <v>18337.900000000001</v>
      </c>
      <c r="J42" s="32">
        <v>10120.799999999999</v>
      </c>
      <c r="K42" s="33">
        <v>8217</v>
      </c>
      <c r="L42" s="32">
        <v>18484.5</v>
      </c>
      <c r="M42" s="32">
        <v>10204</v>
      </c>
      <c r="N42" s="34">
        <v>8280.4</v>
      </c>
    </row>
    <row r="43" spans="1:15" ht="11.45" customHeight="1">
      <c r="A43" s="41" t="s">
        <v>36</v>
      </c>
      <c r="B43" s="31"/>
      <c r="C43" s="37">
        <v>956.09999999999991</v>
      </c>
      <c r="D43" s="37">
        <v>486.2</v>
      </c>
      <c r="E43" s="37">
        <v>469.90000000000003</v>
      </c>
      <c r="F43" s="37">
        <v>2895.1</v>
      </c>
      <c r="G43" s="37">
        <v>1479.6</v>
      </c>
      <c r="H43" s="38">
        <v>1415.5</v>
      </c>
      <c r="I43" s="37">
        <v>17992.400000000001</v>
      </c>
      <c r="J43" s="37">
        <v>9888</v>
      </c>
      <c r="K43" s="38">
        <v>8104.5</v>
      </c>
      <c r="L43" s="37">
        <v>18153</v>
      </c>
      <c r="M43" s="37">
        <v>9980.2999999999993</v>
      </c>
      <c r="N43" s="39">
        <v>8172.8</v>
      </c>
    </row>
    <row r="44" spans="1:15" ht="11.45" customHeight="1">
      <c r="A44" s="30" t="s">
        <v>83</v>
      </c>
      <c r="B44" s="31"/>
      <c r="C44" s="32">
        <v>869.69999999999993</v>
      </c>
      <c r="D44" s="32">
        <v>436.5</v>
      </c>
      <c r="E44" s="32">
        <v>433.1</v>
      </c>
      <c r="F44" s="32">
        <v>2699.2999999999997</v>
      </c>
      <c r="G44" s="32">
        <v>1360.7</v>
      </c>
      <c r="H44" s="33">
        <v>1338.5</v>
      </c>
      <c r="I44" s="32">
        <v>17615.5</v>
      </c>
      <c r="J44" s="32">
        <v>9604.6</v>
      </c>
      <c r="K44" s="33">
        <v>8011</v>
      </c>
      <c r="L44" s="32">
        <v>17765.099999999999</v>
      </c>
      <c r="M44" s="32">
        <v>9688</v>
      </c>
      <c r="N44" s="34">
        <v>8077.1</v>
      </c>
    </row>
    <row r="45" spans="1:15" ht="11.45" customHeight="1">
      <c r="A45" s="36" t="s">
        <v>37</v>
      </c>
      <c r="B45" s="31"/>
      <c r="C45" s="37">
        <v>857</v>
      </c>
      <c r="D45" s="37">
        <v>438.2</v>
      </c>
      <c r="E45" s="37">
        <v>418.8</v>
      </c>
      <c r="F45" s="37">
        <v>2671.4</v>
      </c>
      <c r="G45" s="37">
        <v>1338</v>
      </c>
      <c r="H45" s="38">
        <v>1333.4</v>
      </c>
      <c r="I45" s="37">
        <v>17601.400000000001</v>
      </c>
      <c r="J45" s="37">
        <v>9575</v>
      </c>
      <c r="K45" s="38">
        <v>8026.2999999999993</v>
      </c>
      <c r="L45" s="37">
        <v>17758.5</v>
      </c>
      <c r="M45" s="37">
        <v>9663.1</v>
      </c>
      <c r="N45" s="39">
        <v>8095.4</v>
      </c>
    </row>
    <row r="46" spans="1:15" ht="11.45" customHeight="1">
      <c r="A46" s="30" t="s">
        <v>38</v>
      </c>
      <c r="B46" s="31"/>
      <c r="C46" s="32">
        <v>905.5</v>
      </c>
      <c r="D46" s="32">
        <v>475.29999999999995</v>
      </c>
      <c r="E46" s="32">
        <v>430.2</v>
      </c>
      <c r="F46" s="32">
        <v>2663.3</v>
      </c>
      <c r="G46" s="32">
        <v>1355.9</v>
      </c>
      <c r="H46" s="33">
        <v>1307.4000000000001</v>
      </c>
      <c r="I46" s="32">
        <v>17506.7</v>
      </c>
      <c r="J46" s="32">
        <v>9555.4</v>
      </c>
      <c r="K46" s="33">
        <v>7951.2999999999993</v>
      </c>
      <c r="L46" s="32">
        <v>17667.7</v>
      </c>
      <c r="M46" s="32">
        <v>9645.7999999999993</v>
      </c>
      <c r="N46" s="34">
        <v>8021.9</v>
      </c>
    </row>
    <row r="47" spans="1:15" ht="11.45" customHeight="1">
      <c r="A47" s="41" t="s">
        <v>39</v>
      </c>
      <c r="B47" s="31"/>
      <c r="C47" s="37">
        <v>779</v>
      </c>
      <c r="D47" s="37">
        <v>403.2</v>
      </c>
      <c r="E47" s="37">
        <v>375.8</v>
      </c>
      <c r="F47" s="37">
        <v>2462.1</v>
      </c>
      <c r="G47" s="37">
        <v>1263.0999999999999</v>
      </c>
      <c r="H47" s="38">
        <v>1199</v>
      </c>
      <c r="I47" s="37">
        <v>17183.800000000003</v>
      </c>
      <c r="J47" s="37">
        <v>9346</v>
      </c>
      <c r="K47" s="38">
        <v>7837.8</v>
      </c>
      <c r="L47" s="37">
        <v>17339.400000000001</v>
      </c>
      <c r="M47" s="37">
        <v>9435.7000000000007</v>
      </c>
      <c r="N47" s="39">
        <v>7903.7</v>
      </c>
    </row>
    <row r="48" spans="1:15" ht="11.45" customHeight="1">
      <c r="A48" s="30" t="s">
        <v>40</v>
      </c>
      <c r="B48" s="31"/>
      <c r="C48" s="32">
        <v>742.2</v>
      </c>
      <c r="D48" s="32">
        <v>375.9</v>
      </c>
      <c r="E48" s="32">
        <v>366.20000000000005</v>
      </c>
      <c r="F48" s="32">
        <v>2359.9</v>
      </c>
      <c r="G48" s="32">
        <v>1194.3</v>
      </c>
      <c r="H48" s="33">
        <v>1165.5999999999999</v>
      </c>
      <c r="I48" s="32">
        <v>16887.600000000002</v>
      </c>
      <c r="J48" s="32">
        <v>9155.2999999999993</v>
      </c>
      <c r="K48" s="33">
        <v>7732.2999999999993</v>
      </c>
      <c r="L48" s="32">
        <v>17030.2</v>
      </c>
      <c r="M48" s="32">
        <v>9238.2999999999993</v>
      </c>
      <c r="N48" s="34">
        <v>7791.9</v>
      </c>
    </row>
    <row r="49" spans="1:14" ht="11.45" customHeight="1">
      <c r="A49" s="36" t="s">
        <v>41</v>
      </c>
      <c r="B49" s="31"/>
      <c r="C49" s="37">
        <v>751</v>
      </c>
      <c r="D49" s="37">
        <v>401.3</v>
      </c>
      <c r="E49" s="37">
        <v>349.8</v>
      </c>
      <c r="F49" s="37">
        <v>2369</v>
      </c>
      <c r="G49" s="37">
        <v>1227.3</v>
      </c>
      <c r="H49" s="38">
        <v>1141.8</v>
      </c>
      <c r="I49" s="37">
        <v>17018.5</v>
      </c>
      <c r="J49" s="37">
        <v>9253.3000000000011</v>
      </c>
      <c r="K49" s="38">
        <v>7765.2</v>
      </c>
      <c r="L49" s="37">
        <v>17160.599999999999</v>
      </c>
      <c r="M49" s="37">
        <v>9333.2000000000007</v>
      </c>
      <c r="N49" s="39">
        <v>7827.4</v>
      </c>
    </row>
    <row r="50" spans="1:14" ht="11.45" customHeight="1">
      <c r="A50" s="30" t="s">
        <v>42</v>
      </c>
      <c r="B50" s="31"/>
      <c r="C50" s="32">
        <v>814.6</v>
      </c>
      <c r="D50" s="32">
        <v>435.90000000000003</v>
      </c>
      <c r="E50" s="32">
        <v>378.7</v>
      </c>
      <c r="F50" s="32">
        <v>2477.1</v>
      </c>
      <c r="G50" s="32">
        <v>1270.4000000000001</v>
      </c>
      <c r="H50" s="33">
        <v>1206.7</v>
      </c>
      <c r="I50" s="32">
        <v>17094.8</v>
      </c>
      <c r="J50" s="32">
        <v>9307.1999999999989</v>
      </c>
      <c r="K50" s="33">
        <v>7787.5999999999995</v>
      </c>
      <c r="L50" s="32">
        <v>17230</v>
      </c>
      <c r="M50" s="32">
        <v>9384.7999999999993</v>
      </c>
      <c r="N50" s="34">
        <v>7845.2</v>
      </c>
    </row>
    <row r="51" spans="1:14" ht="11.45" customHeight="1">
      <c r="A51" s="41" t="s">
        <v>43</v>
      </c>
      <c r="B51" s="31"/>
      <c r="C51" s="37">
        <v>745.4</v>
      </c>
      <c r="D51" s="37">
        <v>391.8</v>
      </c>
      <c r="E51" s="37">
        <v>353.6</v>
      </c>
      <c r="F51" s="37">
        <v>2359.3000000000002</v>
      </c>
      <c r="G51" s="37">
        <v>1197</v>
      </c>
      <c r="H51" s="38">
        <v>1162.3000000000002</v>
      </c>
      <c r="I51" s="37">
        <v>17005.2</v>
      </c>
      <c r="J51" s="37">
        <v>9231.5999999999985</v>
      </c>
      <c r="K51" s="38">
        <v>7773.5999999999995</v>
      </c>
      <c r="L51" s="37">
        <v>17135.2</v>
      </c>
      <c r="M51" s="37">
        <v>9306.7999999999993</v>
      </c>
      <c r="N51" s="39">
        <v>7828.4</v>
      </c>
    </row>
    <row r="52" spans="1:14" ht="11.45" customHeight="1">
      <c r="A52" s="30" t="s">
        <v>44</v>
      </c>
      <c r="B52" s="31"/>
      <c r="C52" s="32">
        <v>707.1</v>
      </c>
      <c r="D52" s="32">
        <v>373</v>
      </c>
      <c r="E52" s="32">
        <v>334.1</v>
      </c>
      <c r="F52" s="32">
        <v>2283.6</v>
      </c>
      <c r="G52" s="32">
        <v>1169.3</v>
      </c>
      <c r="H52" s="33">
        <v>1114.3000000000002</v>
      </c>
      <c r="I52" s="32">
        <v>16823.599999999999</v>
      </c>
      <c r="J52" s="32">
        <v>9092.5</v>
      </c>
      <c r="K52" s="33">
        <v>7731</v>
      </c>
      <c r="L52" s="32">
        <v>16950.599999999999</v>
      </c>
      <c r="M52" s="32">
        <v>9165.6</v>
      </c>
      <c r="N52" s="34">
        <v>7785</v>
      </c>
    </row>
    <row r="53" spans="1:14" ht="11.45" customHeight="1">
      <c r="A53" s="36" t="s">
        <v>45</v>
      </c>
      <c r="B53" s="31"/>
      <c r="C53" s="37">
        <v>741.8</v>
      </c>
      <c r="D53" s="37">
        <v>393.5</v>
      </c>
      <c r="E53" s="37">
        <v>348.3</v>
      </c>
      <c r="F53" s="37">
        <v>2374.3000000000002</v>
      </c>
      <c r="G53" s="37">
        <v>1226.5</v>
      </c>
      <c r="H53" s="38">
        <v>1147.8</v>
      </c>
      <c r="I53" s="37">
        <v>17223</v>
      </c>
      <c r="J53" s="37">
        <v>9361.6</v>
      </c>
      <c r="K53" s="38">
        <v>7861.7000000000007</v>
      </c>
      <c r="L53" s="37">
        <v>17353</v>
      </c>
      <c r="M53" s="37">
        <v>9441</v>
      </c>
      <c r="N53" s="39">
        <v>7912.1</v>
      </c>
    </row>
    <row r="54" spans="1:14" ht="11.45" customHeight="1">
      <c r="A54" s="30" t="s">
        <v>46</v>
      </c>
      <c r="B54" s="31"/>
      <c r="C54" s="32">
        <v>788.30000000000007</v>
      </c>
      <c r="D54" s="32">
        <v>424.3</v>
      </c>
      <c r="E54" s="32">
        <v>364</v>
      </c>
      <c r="F54" s="32">
        <v>2437.5</v>
      </c>
      <c r="G54" s="32">
        <v>1275.2</v>
      </c>
      <c r="H54" s="33">
        <v>1162.4000000000001</v>
      </c>
      <c r="I54" s="32">
        <v>17361.900000000001</v>
      </c>
      <c r="J54" s="32">
        <v>9519.6999999999989</v>
      </c>
      <c r="K54" s="33">
        <v>7842.2000000000007</v>
      </c>
      <c r="L54" s="32">
        <v>17504</v>
      </c>
      <c r="M54" s="32">
        <v>9605.9</v>
      </c>
      <c r="N54" s="34">
        <v>7898.1</v>
      </c>
    </row>
    <row r="55" spans="1:14" ht="11.45" customHeight="1">
      <c r="A55" s="36" t="s">
        <v>47</v>
      </c>
      <c r="B55" s="31"/>
      <c r="C55" s="37">
        <v>757</v>
      </c>
      <c r="D55" s="37">
        <v>401.4</v>
      </c>
      <c r="E55" s="37">
        <v>355.7</v>
      </c>
      <c r="F55" s="37">
        <v>2366</v>
      </c>
      <c r="G55" s="37">
        <v>1225.0999999999999</v>
      </c>
      <c r="H55" s="38">
        <v>1141</v>
      </c>
      <c r="I55" s="37">
        <v>17433.699999999997</v>
      </c>
      <c r="J55" s="37">
        <v>9481.2999999999993</v>
      </c>
      <c r="K55" s="38">
        <v>7952.3</v>
      </c>
      <c r="L55" s="37">
        <v>17569.099999999999</v>
      </c>
      <c r="M55" s="37">
        <v>9558.2999999999993</v>
      </c>
      <c r="N55" s="39">
        <v>8010.8</v>
      </c>
    </row>
    <row r="56" spans="1:14" ht="11.45" customHeight="1">
      <c r="A56" s="30" t="s">
        <v>48</v>
      </c>
      <c r="B56" s="31"/>
      <c r="C56" s="32">
        <v>740.6</v>
      </c>
      <c r="D56" s="32">
        <v>389.3</v>
      </c>
      <c r="E56" s="32">
        <v>351.3</v>
      </c>
      <c r="F56" s="32">
        <v>2309.4</v>
      </c>
      <c r="G56" s="32">
        <v>1198.4000000000001</v>
      </c>
      <c r="H56" s="33">
        <v>1111.0999999999999</v>
      </c>
      <c r="I56" s="32">
        <v>17316.8</v>
      </c>
      <c r="J56" s="32">
        <v>9437.7000000000007</v>
      </c>
      <c r="K56" s="33">
        <v>7879.2000000000007</v>
      </c>
      <c r="L56" s="32">
        <v>17454.8</v>
      </c>
      <c r="M56" s="32">
        <v>9520.2000000000007</v>
      </c>
      <c r="N56" s="34">
        <v>7934.6</v>
      </c>
    </row>
    <row r="57" spans="1:14" ht="11.45" customHeight="1">
      <c r="A57" s="36" t="s">
        <v>49</v>
      </c>
      <c r="B57" s="31"/>
      <c r="C57" s="37">
        <v>791.59999999999991</v>
      </c>
      <c r="D57" s="37">
        <v>411.70000000000005</v>
      </c>
      <c r="E57" s="37">
        <v>379.9</v>
      </c>
      <c r="F57" s="37">
        <v>2374.6</v>
      </c>
      <c r="G57" s="37">
        <v>1215.7</v>
      </c>
      <c r="H57" s="38">
        <v>1158.8</v>
      </c>
      <c r="I57" s="37">
        <v>17723.2</v>
      </c>
      <c r="J57" s="37">
        <v>9677.7999999999993</v>
      </c>
      <c r="K57" s="38">
        <v>8045.5999999999995</v>
      </c>
      <c r="L57" s="37">
        <v>17866.5</v>
      </c>
      <c r="M57" s="37">
        <v>9761.4</v>
      </c>
      <c r="N57" s="39">
        <v>8105.2</v>
      </c>
    </row>
    <row r="58" spans="1:14" ht="11.45" customHeight="1">
      <c r="A58" s="30" t="s">
        <v>50</v>
      </c>
      <c r="B58" s="31"/>
      <c r="C58" s="32">
        <v>879.19999999999993</v>
      </c>
      <c r="D58" s="32">
        <v>467.1</v>
      </c>
      <c r="E58" s="32">
        <v>412.09999999999997</v>
      </c>
      <c r="F58" s="32">
        <v>2463.6</v>
      </c>
      <c r="G58" s="32">
        <v>1285.2</v>
      </c>
      <c r="H58" s="33">
        <v>1178.3999999999999</v>
      </c>
      <c r="I58" s="32">
        <v>17897.7</v>
      </c>
      <c r="J58" s="32">
        <v>9816</v>
      </c>
      <c r="K58" s="33">
        <v>8081.7</v>
      </c>
      <c r="L58" s="32">
        <v>18048.7</v>
      </c>
      <c r="M58" s="32">
        <v>9896.5</v>
      </c>
      <c r="N58" s="34">
        <v>8152.2</v>
      </c>
    </row>
    <row r="59" spans="1:14" ht="11.45" customHeight="1">
      <c r="A59" s="36" t="s">
        <v>51</v>
      </c>
      <c r="B59" s="31"/>
      <c r="C59" s="37">
        <v>799.30000000000007</v>
      </c>
      <c r="D59" s="37">
        <v>438.5</v>
      </c>
      <c r="E59" s="37">
        <v>360.9</v>
      </c>
      <c r="F59" s="37">
        <v>2373.7000000000003</v>
      </c>
      <c r="G59" s="37">
        <v>1229.3</v>
      </c>
      <c r="H59" s="38">
        <v>1144.5</v>
      </c>
      <c r="I59" s="37">
        <v>17932.3</v>
      </c>
      <c r="J59" s="37">
        <v>9772.7999999999993</v>
      </c>
      <c r="K59" s="38">
        <v>8159.4</v>
      </c>
      <c r="L59" s="37">
        <v>18094.2</v>
      </c>
      <c r="M59" s="37">
        <v>9863.2999999999993</v>
      </c>
      <c r="N59" s="39">
        <v>8230.7999999999993</v>
      </c>
    </row>
    <row r="60" spans="1:14" ht="11.45" customHeight="1">
      <c r="A60" s="30" t="s">
        <v>52</v>
      </c>
      <c r="B60" s="31"/>
      <c r="C60" s="32">
        <v>771.1</v>
      </c>
      <c r="D60" s="32">
        <v>424.5</v>
      </c>
      <c r="E60" s="32">
        <v>346.6</v>
      </c>
      <c r="F60" s="32">
        <v>2307.3000000000002</v>
      </c>
      <c r="G60" s="32">
        <v>1217.8</v>
      </c>
      <c r="H60" s="33">
        <v>1089.5</v>
      </c>
      <c r="I60" s="32">
        <v>17880.8</v>
      </c>
      <c r="J60" s="32">
        <v>9764.6999999999989</v>
      </c>
      <c r="K60" s="33">
        <v>8116.0999999999995</v>
      </c>
      <c r="L60" s="32">
        <v>18029.599999999999</v>
      </c>
      <c r="M60" s="32">
        <v>9847.4</v>
      </c>
      <c r="N60" s="34">
        <v>8182.2</v>
      </c>
    </row>
    <row r="61" spans="1:14" ht="11.45" customHeight="1">
      <c r="A61" s="36" t="s">
        <v>53</v>
      </c>
      <c r="B61" s="31"/>
      <c r="C61" s="37">
        <v>797.59999999999991</v>
      </c>
      <c r="D61" s="37">
        <v>436.7</v>
      </c>
      <c r="E61" s="37">
        <v>361</v>
      </c>
      <c r="F61" s="37">
        <v>2382.5</v>
      </c>
      <c r="G61" s="37">
        <v>1252.7</v>
      </c>
      <c r="H61" s="38">
        <v>1129.9000000000001</v>
      </c>
      <c r="I61" s="37">
        <v>18138.400000000001</v>
      </c>
      <c r="J61" s="37">
        <v>9881.6</v>
      </c>
      <c r="K61" s="38">
        <v>8256.7999999999993</v>
      </c>
      <c r="L61" s="37">
        <v>18301</v>
      </c>
      <c r="M61" s="37">
        <v>9971.1</v>
      </c>
      <c r="N61" s="39">
        <v>8329.9</v>
      </c>
    </row>
    <row r="62" spans="1:14" ht="11.45" customHeight="1">
      <c r="A62" s="30" t="s">
        <v>54</v>
      </c>
      <c r="B62" s="31"/>
      <c r="C62" s="32">
        <v>896.30000000000007</v>
      </c>
      <c r="D62" s="32">
        <v>476.09999999999997</v>
      </c>
      <c r="E62" s="32">
        <v>420.09999999999997</v>
      </c>
      <c r="F62" s="32">
        <v>2532.9</v>
      </c>
      <c r="G62" s="32">
        <v>1332.1</v>
      </c>
      <c r="H62" s="33">
        <v>1200.7</v>
      </c>
      <c r="I62" s="32">
        <v>18367.5</v>
      </c>
      <c r="J62" s="32">
        <v>10019.799999999999</v>
      </c>
      <c r="K62" s="33">
        <v>8347.9</v>
      </c>
      <c r="L62" s="32">
        <v>18527.5</v>
      </c>
      <c r="M62" s="32">
        <v>10112.799999999999</v>
      </c>
      <c r="N62" s="34">
        <v>8414.7999999999993</v>
      </c>
    </row>
    <row r="63" spans="1:14" ht="11.45" customHeight="1">
      <c r="A63" s="36" t="s">
        <v>55</v>
      </c>
      <c r="B63" s="31"/>
      <c r="C63" s="37">
        <v>816.5</v>
      </c>
      <c r="D63" s="37">
        <v>442.8</v>
      </c>
      <c r="E63" s="37">
        <v>373.79999999999995</v>
      </c>
      <c r="F63" s="37">
        <v>2429</v>
      </c>
      <c r="G63" s="37">
        <v>1277.3</v>
      </c>
      <c r="H63" s="38">
        <v>1151.8</v>
      </c>
      <c r="I63" s="37">
        <v>18343.899999999998</v>
      </c>
      <c r="J63" s="37">
        <v>9974.6999999999989</v>
      </c>
      <c r="K63" s="38">
        <v>8369.3000000000011</v>
      </c>
      <c r="L63" s="37">
        <v>18508.099999999999</v>
      </c>
      <c r="M63" s="37">
        <v>10071.9</v>
      </c>
      <c r="N63" s="39">
        <v>8436.2000000000007</v>
      </c>
    </row>
    <row r="64" spans="1:14" ht="11.45" customHeight="1">
      <c r="A64" s="30" t="s">
        <v>56</v>
      </c>
      <c r="B64" s="31"/>
      <c r="C64" s="32">
        <v>828.9</v>
      </c>
      <c r="D64" s="32">
        <v>442.5</v>
      </c>
      <c r="E64" s="32">
        <v>386.4</v>
      </c>
      <c r="F64" s="32">
        <v>2410.5</v>
      </c>
      <c r="G64" s="32">
        <v>1259.5</v>
      </c>
      <c r="H64" s="33">
        <v>1151</v>
      </c>
      <c r="I64" s="32">
        <v>18269.899999999998</v>
      </c>
      <c r="J64" s="32">
        <v>9947.7000000000007</v>
      </c>
      <c r="K64" s="33">
        <v>8322.2999999999993</v>
      </c>
      <c r="L64" s="32">
        <v>18438.3</v>
      </c>
      <c r="M64" s="32">
        <v>10048.5</v>
      </c>
      <c r="N64" s="34">
        <v>8389.7999999999993</v>
      </c>
    </row>
    <row r="65" spans="1:14" ht="11.45" customHeight="1">
      <c r="A65" s="36" t="s">
        <v>57</v>
      </c>
      <c r="B65" s="31"/>
      <c r="C65" s="37">
        <v>893</v>
      </c>
      <c r="D65" s="37">
        <v>470.90000000000003</v>
      </c>
      <c r="E65" s="37">
        <v>422.09999999999997</v>
      </c>
      <c r="F65" s="37">
        <v>2528.8000000000002</v>
      </c>
      <c r="G65" s="37">
        <v>1315.8</v>
      </c>
      <c r="H65" s="38">
        <v>1213</v>
      </c>
      <c r="I65" s="37">
        <v>18635.8</v>
      </c>
      <c r="J65" s="37">
        <v>10152.4</v>
      </c>
      <c r="K65" s="38">
        <v>8483.2999999999993</v>
      </c>
      <c r="L65" s="37">
        <v>18813.3</v>
      </c>
      <c r="M65" s="37">
        <v>10256.9</v>
      </c>
      <c r="N65" s="39">
        <v>8556.4</v>
      </c>
    </row>
    <row r="66" spans="1:14" ht="11.45" customHeight="1">
      <c r="A66" s="30" t="s">
        <v>58</v>
      </c>
      <c r="B66" s="31"/>
      <c r="C66" s="32">
        <v>1030.8</v>
      </c>
      <c r="D66" s="32">
        <v>548.20000000000005</v>
      </c>
      <c r="E66" s="32">
        <v>482.7</v>
      </c>
      <c r="F66" s="32">
        <v>2672.1</v>
      </c>
      <c r="G66" s="32">
        <v>1403.8000000000002</v>
      </c>
      <c r="H66" s="33">
        <v>1268.3</v>
      </c>
      <c r="I66" s="32">
        <v>18868.2</v>
      </c>
      <c r="J66" s="32">
        <v>10313.4</v>
      </c>
      <c r="K66" s="33">
        <v>8554.8000000000011</v>
      </c>
      <c r="L66" s="32">
        <v>19049.2</v>
      </c>
      <c r="M66" s="32">
        <v>10420.5</v>
      </c>
      <c r="N66" s="34">
        <v>8628.7000000000007</v>
      </c>
    </row>
    <row r="67" spans="1:14" ht="11.45" customHeight="1">
      <c r="A67" s="36" t="s">
        <v>59</v>
      </c>
      <c r="B67" s="31"/>
      <c r="C67" s="37">
        <v>931.7</v>
      </c>
      <c r="D67" s="37">
        <v>491.1</v>
      </c>
      <c r="E67" s="37">
        <v>440.5</v>
      </c>
      <c r="F67" s="37">
        <v>2577.1999999999998</v>
      </c>
      <c r="G67" s="37">
        <v>1344.7</v>
      </c>
      <c r="H67" s="38">
        <v>1232.4000000000001</v>
      </c>
      <c r="I67" s="37">
        <v>18820.400000000001</v>
      </c>
      <c r="J67" s="37">
        <v>10234.300000000001</v>
      </c>
      <c r="K67" s="38">
        <v>8586</v>
      </c>
      <c r="L67" s="37">
        <v>18998.400000000001</v>
      </c>
      <c r="M67" s="37">
        <v>10339.200000000001</v>
      </c>
      <c r="N67" s="39">
        <v>8659.1</v>
      </c>
    </row>
    <row r="68" spans="1:14" ht="11.45" customHeight="1">
      <c r="A68" s="30" t="s">
        <v>60</v>
      </c>
      <c r="B68" s="31"/>
      <c r="C68" s="32">
        <v>902.5953899999995</v>
      </c>
      <c r="D68" s="32">
        <v>480.06708999999978</v>
      </c>
      <c r="E68" s="32">
        <v>422.52830000000017</v>
      </c>
      <c r="F68" s="32">
        <v>2531.8723199999931</v>
      </c>
      <c r="G68" s="32">
        <v>1322.9901799999993</v>
      </c>
      <c r="H68" s="33">
        <v>1208.8821400000002</v>
      </c>
      <c r="I68" s="32">
        <v>18692.860479999959</v>
      </c>
      <c r="J68" s="32">
        <v>10173.849020000009</v>
      </c>
      <c r="K68" s="33">
        <v>8519.0114600000124</v>
      </c>
      <c r="L68" s="32">
        <v>18874.20521000004</v>
      </c>
      <c r="M68" s="32">
        <v>10284.028880000005</v>
      </c>
      <c r="N68" s="34">
        <v>8590.1763300001003</v>
      </c>
    </row>
    <row r="69" spans="1:14" ht="11.45" customHeight="1">
      <c r="A69" s="36" t="s">
        <v>61</v>
      </c>
      <c r="B69" s="31"/>
      <c r="C69" s="37">
        <v>984.34259999999938</v>
      </c>
      <c r="D69" s="37">
        <v>528.51951999999983</v>
      </c>
      <c r="E69" s="37">
        <v>455.82308000000035</v>
      </c>
      <c r="F69" s="37">
        <v>2656.7897799999973</v>
      </c>
      <c r="G69" s="37">
        <v>1392.5799700000014</v>
      </c>
      <c r="H69" s="38">
        <v>1264.2098099999998</v>
      </c>
      <c r="I69" s="37">
        <v>19156.098920000029</v>
      </c>
      <c r="J69" s="37">
        <v>10418.002039999992</v>
      </c>
      <c r="K69" s="38">
        <v>8738.0968799999955</v>
      </c>
      <c r="L69" s="37">
        <v>19344.066299999995</v>
      </c>
      <c r="M69" s="37">
        <v>10528.346020000008</v>
      </c>
      <c r="N69" s="39">
        <v>8815.7202800000559</v>
      </c>
    </row>
    <row r="70" spans="1:14" ht="11.45" customHeight="1">
      <c r="A70" s="30" t="s">
        <v>62</v>
      </c>
      <c r="B70" s="31"/>
      <c r="C70" s="32">
        <v>1073.4523200000017</v>
      </c>
      <c r="D70" s="32">
        <v>577.7925799999997</v>
      </c>
      <c r="E70" s="32">
        <v>495.65974000000011</v>
      </c>
      <c r="F70" s="32">
        <v>2768.4071799999956</v>
      </c>
      <c r="G70" s="32">
        <v>1471.2698199999993</v>
      </c>
      <c r="H70" s="33">
        <v>1297.1373599999986</v>
      </c>
      <c r="I70" s="32">
        <v>19330.575949999973</v>
      </c>
      <c r="J70" s="32">
        <v>10546.955200000004</v>
      </c>
      <c r="K70" s="33">
        <v>8783.6207499999855</v>
      </c>
      <c r="L70" s="32">
        <v>19527.980249999695</v>
      </c>
      <c r="M70" s="32">
        <v>10662.37245999995</v>
      </c>
      <c r="N70" s="34">
        <v>8865.607790000151</v>
      </c>
    </row>
    <row r="71" spans="1:14" ht="11.45" customHeight="1">
      <c r="A71" s="36" t="s">
        <v>63</v>
      </c>
      <c r="B71" s="31"/>
      <c r="C71" s="37">
        <v>996.7822000000042</v>
      </c>
      <c r="D71" s="37">
        <v>535.84556999999961</v>
      </c>
      <c r="E71" s="37">
        <v>460.93663000000004</v>
      </c>
      <c r="F71" s="37">
        <v>2692.0811000000076</v>
      </c>
      <c r="G71" s="37">
        <v>1430.2873499999996</v>
      </c>
      <c r="H71" s="38">
        <v>1261.7937500000025</v>
      </c>
      <c r="I71" s="37">
        <v>19365.834719999923</v>
      </c>
      <c r="J71" s="37">
        <v>10539.58072</v>
      </c>
      <c r="K71" s="38">
        <v>8826.253999999999</v>
      </c>
      <c r="L71" s="37">
        <v>19564.553190000221</v>
      </c>
      <c r="M71" s="37">
        <v>10653.097600000081</v>
      </c>
      <c r="N71" s="39">
        <v>8911.4555899999541</v>
      </c>
    </row>
    <row r="72" spans="1:14" ht="11.45" customHeight="1">
      <c r="A72" s="30" t="s">
        <v>64</v>
      </c>
      <c r="B72" s="31"/>
      <c r="C72" s="32">
        <v>946.25926000000072</v>
      </c>
      <c r="D72" s="32">
        <v>522.40367000000026</v>
      </c>
      <c r="E72" s="32">
        <v>423.85559000000023</v>
      </c>
      <c r="F72" s="32">
        <v>2622.1036400000048</v>
      </c>
      <c r="G72" s="32">
        <v>1407.2776000000003</v>
      </c>
      <c r="H72" s="33">
        <v>1214.8260399999967</v>
      </c>
      <c r="I72" s="32">
        <v>19276.372269999938</v>
      </c>
      <c r="J72" s="32">
        <v>10487.363350000007</v>
      </c>
      <c r="K72" s="33">
        <v>8789.0089199999984</v>
      </c>
      <c r="L72" s="32">
        <v>19471.131659999857</v>
      </c>
      <c r="M72" s="32">
        <v>10599.113849999958</v>
      </c>
      <c r="N72" s="34">
        <v>8872.0178100000339</v>
      </c>
    </row>
    <row r="73" spans="1:14" ht="11.45" customHeight="1">
      <c r="A73" s="36" t="s">
        <v>65</v>
      </c>
      <c r="B73" s="31"/>
      <c r="C73" s="37">
        <v>1021.8733799999994</v>
      </c>
      <c r="D73" s="37">
        <v>571.77586999999994</v>
      </c>
      <c r="E73" s="37">
        <v>450.09751000000006</v>
      </c>
      <c r="F73" s="37">
        <v>2721.8243199999956</v>
      </c>
      <c r="G73" s="37">
        <v>1451.12716</v>
      </c>
      <c r="H73" s="38">
        <v>1270.6971600000006</v>
      </c>
      <c r="I73" s="37">
        <v>19593.055019999963</v>
      </c>
      <c r="J73" s="37">
        <v>10628.29890999999</v>
      </c>
      <c r="K73" s="38">
        <v>8964.7561099999966</v>
      </c>
      <c r="L73" s="37">
        <v>19804.909599999937</v>
      </c>
      <c r="M73" s="37">
        <v>10750.197470000139</v>
      </c>
      <c r="N73" s="39">
        <v>9054.7121300000254</v>
      </c>
    </row>
    <row r="74" spans="1:14" ht="11.45" customHeight="1">
      <c r="A74" s="42" t="s">
        <v>66</v>
      </c>
      <c r="B74" s="31"/>
      <c r="C74" s="43">
        <v>1132.5519299999976</v>
      </c>
      <c r="D74" s="32">
        <v>638.01857000000086</v>
      </c>
      <c r="E74" s="32">
        <v>494.53336000000041</v>
      </c>
      <c r="F74" s="32">
        <v>2845.37032</v>
      </c>
      <c r="G74" s="32">
        <v>1527.5438900000004</v>
      </c>
      <c r="H74" s="33">
        <v>1317.8264300000003</v>
      </c>
      <c r="I74" s="32">
        <v>19653.662359999918</v>
      </c>
      <c r="J74" s="32">
        <v>10697.034830000011</v>
      </c>
      <c r="K74" s="33">
        <v>8956.627530000007</v>
      </c>
      <c r="L74" s="32">
        <v>19874.323490000123</v>
      </c>
      <c r="M74" s="32">
        <v>10824.533859999972</v>
      </c>
      <c r="N74" s="34">
        <v>9049.7896299999011</v>
      </c>
    </row>
    <row r="75" spans="1:14" ht="11.45" customHeight="1">
      <c r="A75" s="36" t="s">
        <v>67</v>
      </c>
      <c r="B75" s="44"/>
      <c r="C75" s="37">
        <v>1053.8496199999997</v>
      </c>
      <c r="D75" s="37">
        <v>593.21247000000074</v>
      </c>
      <c r="E75" s="37">
        <v>460.63715000000013</v>
      </c>
      <c r="F75" s="37">
        <v>2772.1829200000025</v>
      </c>
      <c r="G75" s="37">
        <v>1487.29854</v>
      </c>
      <c r="H75" s="38">
        <v>1284.8843800000018</v>
      </c>
      <c r="I75" s="37">
        <v>19748.62347999998</v>
      </c>
      <c r="J75" s="37">
        <v>10678.595240000004</v>
      </c>
      <c r="K75" s="38">
        <v>9070.0282400000051</v>
      </c>
      <c r="L75" s="37">
        <v>19966.883919999829</v>
      </c>
      <c r="M75" s="37">
        <v>10808.624529999912</v>
      </c>
      <c r="N75" s="39">
        <v>9158.2593899999501</v>
      </c>
    </row>
    <row r="76" spans="1:14" ht="11.45" customHeight="1">
      <c r="A76" s="42" t="s">
        <v>68</v>
      </c>
      <c r="B76" s="31"/>
      <c r="C76" s="43">
        <v>987.41945000000112</v>
      </c>
      <c r="D76" s="32">
        <v>552.81321000000025</v>
      </c>
      <c r="E76" s="32">
        <v>434.60623999999996</v>
      </c>
      <c r="F76" s="32">
        <v>2670.3007800000059</v>
      </c>
      <c r="G76" s="32">
        <v>1432.9317699999997</v>
      </c>
      <c r="H76" s="33">
        <v>1237.3690099999999</v>
      </c>
      <c r="I76" s="32">
        <v>19449.162210000006</v>
      </c>
      <c r="J76" s="32">
        <v>10525.394869999995</v>
      </c>
      <c r="K76" s="33">
        <v>8923.7673400000131</v>
      </c>
      <c r="L76" s="32">
        <v>19681.264619999882</v>
      </c>
      <c r="M76" s="32">
        <v>10661.23011999996</v>
      </c>
      <c r="N76" s="34">
        <v>9020.0344999999325</v>
      </c>
    </row>
    <row r="77" spans="1:14" ht="11.45" customHeight="1">
      <c r="A77" s="36" t="s">
        <v>69</v>
      </c>
      <c r="B77" s="44"/>
      <c r="C77" s="37">
        <v>777.91440999999963</v>
      </c>
      <c r="D77" s="37">
        <v>445.48518000000018</v>
      </c>
      <c r="E77" s="37">
        <v>332.42922999999996</v>
      </c>
      <c r="F77" s="37">
        <v>2279.8359899999969</v>
      </c>
      <c r="G77" s="37">
        <v>1225.2984200000005</v>
      </c>
      <c r="H77" s="38">
        <v>1054.5375700000009</v>
      </c>
      <c r="I77" s="37">
        <v>18377.491439999958</v>
      </c>
      <c r="J77" s="37">
        <v>10000.266149999999</v>
      </c>
      <c r="K77" s="38">
        <v>8377.2252900000021</v>
      </c>
      <c r="L77" s="37">
        <v>18607.220190000229</v>
      </c>
      <c r="M77" s="37">
        <v>10133.407869999994</v>
      </c>
      <c r="N77" s="39">
        <v>8473.8123199999936</v>
      </c>
    </row>
    <row r="78" spans="1:14" ht="11.45" customHeight="1">
      <c r="A78" s="42" t="s">
        <v>70</v>
      </c>
      <c r="B78" s="31"/>
      <c r="C78" s="43">
        <v>916.27959000000158</v>
      </c>
      <c r="D78" s="32">
        <v>518.49201999999968</v>
      </c>
      <c r="E78" s="32">
        <v>397.78756999999956</v>
      </c>
      <c r="F78" s="32">
        <v>2480.0411100000015</v>
      </c>
      <c r="G78" s="32">
        <v>1318.7042499999998</v>
      </c>
      <c r="H78" s="33">
        <v>1161.336859999999</v>
      </c>
      <c r="I78" s="32">
        <v>18926.408280000003</v>
      </c>
      <c r="J78" s="32">
        <v>10309.854710000011</v>
      </c>
      <c r="K78" s="33">
        <v>8616.5535700000019</v>
      </c>
      <c r="L78" s="32">
        <v>19176.869360000041</v>
      </c>
      <c r="M78" s="32">
        <v>10454.205129999975</v>
      </c>
      <c r="N78" s="34">
        <v>8722.6642299999803</v>
      </c>
    </row>
    <row r="79" spans="1:14" ht="11.45" customHeight="1">
      <c r="A79" s="10" t="s">
        <v>71</v>
      </c>
      <c r="B79" s="44"/>
      <c r="C79" s="37">
        <v>853.75187000000096</v>
      </c>
      <c r="D79" s="37">
        <v>476.28883000000036</v>
      </c>
      <c r="E79" s="37">
        <v>377.46303999999998</v>
      </c>
      <c r="F79" s="37">
        <v>2483.3145900000022</v>
      </c>
      <c r="G79" s="37">
        <v>1316.1217200000021</v>
      </c>
      <c r="H79" s="38">
        <v>1167.192870000001</v>
      </c>
      <c r="I79" s="37">
        <v>19077.117169999998</v>
      </c>
      <c r="J79" s="37">
        <v>10318.165690000007</v>
      </c>
      <c r="K79" s="38">
        <v>8758.9514800000125</v>
      </c>
      <c r="L79" s="37">
        <v>19344.287009999898</v>
      </c>
      <c r="M79" s="37">
        <v>10469.80248999986</v>
      </c>
      <c r="N79" s="39">
        <v>8874.4845199999618</v>
      </c>
    </row>
    <row r="80" spans="1:14" ht="11.45" customHeight="1">
      <c r="A80" s="42" t="s">
        <v>243</v>
      </c>
      <c r="B80" s="31"/>
      <c r="C80" s="43">
        <v>842.63513000000069</v>
      </c>
      <c r="D80" s="32">
        <v>472.82171999999997</v>
      </c>
      <c r="E80" s="32">
        <v>369.81340999999981</v>
      </c>
      <c r="F80" s="32">
        <v>2429.0546999999951</v>
      </c>
      <c r="G80" s="32">
        <v>1295.4511299999997</v>
      </c>
      <c r="H80" s="33">
        <v>1133.6035699999979</v>
      </c>
      <c r="I80" s="32">
        <v>18939.881419999983</v>
      </c>
      <c r="J80" s="32">
        <v>10234.05399</v>
      </c>
      <c r="K80" s="33">
        <v>8705.8274299999939</v>
      </c>
      <c r="L80" s="32">
        <v>19206.76776999998</v>
      </c>
      <c r="M80" s="32">
        <v>10385.043650000032</v>
      </c>
      <c r="N80" s="34">
        <v>8821.724120000039</v>
      </c>
    </row>
    <row r="81" spans="1:14" ht="11.45" customHeight="1">
      <c r="A81" s="10" t="s">
        <v>244</v>
      </c>
      <c r="B81" s="44"/>
      <c r="C81" s="37">
        <v>958.83340999999905</v>
      </c>
      <c r="D81" s="37">
        <v>525.21675999999979</v>
      </c>
      <c r="E81" s="37">
        <v>433.61665000000096</v>
      </c>
      <c r="F81" s="37">
        <v>2618.2024099999971</v>
      </c>
      <c r="G81" s="37">
        <v>1379.8530800000017</v>
      </c>
      <c r="H81" s="38">
        <v>1238.3493300000009</v>
      </c>
      <c r="I81" s="37">
        <v>19393.02222000001</v>
      </c>
      <c r="J81" s="37">
        <v>10447.915780000003</v>
      </c>
      <c r="K81" s="38">
        <v>8945.106440000005</v>
      </c>
      <c r="L81" s="37">
        <v>19671.655509999786</v>
      </c>
      <c r="M81" s="37">
        <v>10608.516649999881</v>
      </c>
      <c r="N81" s="39">
        <v>9063.1388599999482</v>
      </c>
    </row>
    <row r="82" spans="1:14" ht="11.45" customHeight="1">
      <c r="A82" s="42" t="s">
        <v>245</v>
      </c>
      <c r="B82" s="31"/>
      <c r="C82" s="43">
        <v>1158.4100599999999</v>
      </c>
      <c r="D82" s="32">
        <v>621.93655000000012</v>
      </c>
      <c r="E82" s="32">
        <v>536.4735099999989</v>
      </c>
      <c r="F82" s="32">
        <v>2842.1148099999973</v>
      </c>
      <c r="G82" s="32">
        <v>1480.5477899999998</v>
      </c>
      <c r="H82" s="33">
        <v>1361.5670199999995</v>
      </c>
      <c r="I82" s="32">
        <v>19754.361190000021</v>
      </c>
      <c r="J82" s="32">
        <v>10625.908159999997</v>
      </c>
      <c r="K82" s="33">
        <v>9128.4530300000115</v>
      </c>
      <c r="L82" s="32">
        <v>20031.000610000094</v>
      </c>
      <c r="M82" s="32">
        <v>10782.466079999906</v>
      </c>
      <c r="N82" s="34">
        <v>9248.5345299999863</v>
      </c>
    </row>
    <row r="83" spans="1:14" ht="11.45" customHeight="1">
      <c r="A83" s="10" t="s">
        <v>246</v>
      </c>
      <c r="B83" s="44"/>
      <c r="C83" s="37">
        <v>1021.5627299999993</v>
      </c>
      <c r="D83" s="37">
        <v>549.15963000000045</v>
      </c>
      <c r="E83" s="37">
        <v>472.40310000000079</v>
      </c>
      <c r="F83" s="37">
        <v>2735.2044499999961</v>
      </c>
      <c r="G83" s="37">
        <v>1426.6378900000004</v>
      </c>
      <c r="H83" s="38">
        <v>1308.5665600000004</v>
      </c>
      <c r="I83" s="37">
        <v>19884.836129999992</v>
      </c>
      <c r="J83" s="37">
        <v>10658.242699999993</v>
      </c>
      <c r="K83" s="38">
        <v>9226.5934299999954</v>
      </c>
      <c r="L83" s="37">
        <v>20184.947380000067</v>
      </c>
      <c r="M83" s="37">
        <v>10830.884649999993</v>
      </c>
      <c r="N83" s="39">
        <v>9354.0627299999815</v>
      </c>
    </row>
    <row r="84" spans="1:14" ht="11.45" customHeight="1">
      <c r="A84" s="42" t="s">
        <v>248</v>
      </c>
      <c r="B84" s="31"/>
      <c r="C84" s="43">
        <v>1061.9009999999998</v>
      </c>
      <c r="D84" s="32">
        <v>573.54067999999916</v>
      </c>
      <c r="E84" s="32">
        <v>488.36031999999966</v>
      </c>
      <c r="F84" s="32">
        <v>2773.0672799999957</v>
      </c>
      <c r="G84" s="32">
        <v>1453.3617099999994</v>
      </c>
      <c r="H84" s="33">
        <v>1319.7055699999987</v>
      </c>
      <c r="I84" s="32">
        <v>19781.728170000002</v>
      </c>
      <c r="J84" s="32">
        <v>10619.304240000001</v>
      </c>
      <c r="K84" s="33">
        <v>9162.423929999999</v>
      </c>
      <c r="L84" s="32">
        <v>20084.726390000003</v>
      </c>
      <c r="M84" s="32">
        <v>10791.334470000016</v>
      </c>
      <c r="N84" s="34">
        <v>9293.3919200000128</v>
      </c>
    </row>
    <row r="85" spans="1:14" ht="11.45" customHeight="1">
      <c r="A85" s="10" t="s">
        <v>249</v>
      </c>
      <c r="B85" s="44"/>
      <c r="C85" s="37">
        <v>1174.0918299999996</v>
      </c>
      <c r="D85" s="37">
        <v>637.94916999999964</v>
      </c>
      <c r="E85" s="37">
        <v>536.14265999999998</v>
      </c>
      <c r="F85" s="37">
        <v>2972.0289199999993</v>
      </c>
      <c r="G85" s="37">
        <v>1582.5946799999992</v>
      </c>
      <c r="H85" s="38">
        <v>1389.4342400000014</v>
      </c>
      <c r="I85" s="37">
        <v>20169.769769999999</v>
      </c>
      <c r="J85" s="37">
        <v>10813.44637</v>
      </c>
      <c r="K85" s="38">
        <v>9356.3234000000102</v>
      </c>
      <c r="L85" s="37">
        <v>20468.0252100002</v>
      </c>
      <c r="M85" s="37">
        <v>10976.631240000088</v>
      </c>
      <c r="N85" s="39">
        <v>9491.3939699999319</v>
      </c>
    </row>
    <row r="86" spans="1:14" ht="11.45" customHeight="1">
      <c r="A86" s="42" t="s">
        <v>250</v>
      </c>
      <c r="B86" s="31"/>
      <c r="C86" s="43">
        <v>1201.1451900000004</v>
      </c>
      <c r="D86" s="32">
        <v>675.53152000000057</v>
      </c>
      <c r="E86" s="32">
        <v>525.61366999999984</v>
      </c>
      <c r="F86" s="32">
        <v>2945.3428899999999</v>
      </c>
      <c r="G86" s="32">
        <v>1614.9329400000011</v>
      </c>
      <c r="H86" s="33">
        <v>1330.4099500000004</v>
      </c>
      <c r="I86" s="32">
        <v>20229.100649999978</v>
      </c>
      <c r="J86" s="32">
        <v>10933.905910000005</v>
      </c>
      <c r="K86" s="33">
        <v>9295.1947400000026</v>
      </c>
      <c r="L86" s="32">
        <v>20545.725090000164</v>
      </c>
      <c r="M86" s="32">
        <v>11115.038909999919</v>
      </c>
      <c r="N86" s="34">
        <v>9430.6861799999424</v>
      </c>
    </row>
    <row r="87" spans="1:14" ht="11.45" customHeight="1">
      <c r="A87" s="10" t="s">
        <v>251</v>
      </c>
      <c r="B87" s="44"/>
      <c r="C87" s="37">
        <v>1121.9954999999995</v>
      </c>
      <c r="D87" s="37">
        <v>618.29322000000047</v>
      </c>
      <c r="E87" s="37">
        <v>503.70227999999997</v>
      </c>
      <c r="F87" s="37">
        <v>2875.1053799999945</v>
      </c>
      <c r="G87" s="37">
        <v>1542.3684800000001</v>
      </c>
      <c r="H87" s="38">
        <v>1332.7369000000008</v>
      </c>
      <c r="I87" s="37">
        <v>20148.629129999994</v>
      </c>
      <c r="J87" s="37">
        <v>10803.068390000002</v>
      </c>
      <c r="K87" s="38">
        <v>9345.5607400000081</v>
      </c>
      <c r="L87" s="37">
        <v>20463.855909999864</v>
      </c>
      <c r="M87" s="37">
        <v>10977.687640000024</v>
      </c>
      <c r="N87" s="39">
        <v>9486.168269999991</v>
      </c>
    </row>
    <row r="88" spans="1:14" ht="11.45" customHeight="1">
      <c r="A88" s="42" t="s">
        <v>265</v>
      </c>
      <c r="B88" s="31"/>
      <c r="C88" s="43">
        <v>1105.4605099999999</v>
      </c>
      <c r="D88" s="32">
        <v>603.09591999999998</v>
      </c>
      <c r="E88" s="32">
        <v>502.36459000000002</v>
      </c>
      <c r="F88" s="32">
        <v>2870.9330100000002</v>
      </c>
      <c r="G88" s="32">
        <v>1524.0059299999998</v>
      </c>
      <c r="H88" s="33">
        <v>1346.9270799999999</v>
      </c>
      <c r="I88" s="32">
        <v>20136.01684</v>
      </c>
      <c r="J88" s="32">
        <v>10745.947119999999</v>
      </c>
      <c r="K88" s="33">
        <v>9390.0697199999995</v>
      </c>
      <c r="L88" s="32">
        <v>20452.75762</v>
      </c>
      <c r="M88" s="32">
        <v>10924.935390000001</v>
      </c>
      <c r="N88" s="34">
        <v>9527.8222299999998</v>
      </c>
    </row>
    <row r="89" spans="1:14" ht="11.45" customHeight="1">
      <c r="A89" s="10" t="s">
        <v>266</v>
      </c>
      <c r="B89" s="44"/>
      <c r="C89" s="37">
        <v>1205.7213999999999</v>
      </c>
      <c r="D89" s="37">
        <v>663.91151000000002</v>
      </c>
      <c r="E89" s="37">
        <v>541.80989</v>
      </c>
      <c r="F89" s="37">
        <v>3069.9527800000001</v>
      </c>
      <c r="G89" s="37">
        <v>1629.3752200000001</v>
      </c>
      <c r="H89" s="38">
        <v>1440.5775600000002</v>
      </c>
      <c r="I89" s="37">
        <v>20732.982749999999</v>
      </c>
      <c r="J89" s="37">
        <v>11074.95204</v>
      </c>
      <c r="K89" s="38">
        <v>9658.0307099999991</v>
      </c>
      <c r="L89" s="37">
        <v>21056.706630000001</v>
      </c>
      <c r="M89" s="37">
        <v>11257.12226</v>
      </c>
      <c r="N89" s="39">
        <v>9799.5843700000005</v>
      </c>
    </row>
    <row r="90" spans="1:14" ht="11.45" customHeight="1">
      <c r="A90" s="42" t="s">
        <v>267</v>
      </c>
      <c r="B90" s="31"/>
      <c r="C90" s="43">
        <v>1344.22516</v>
      </c>
      <c r="D90" s="32">
        <v>725.15185999999994</v>
      </c>
      <c r="E90" s="32">
        <v>619.07330000000002</v>
      </c>
      <c r="F90" s="32">
        <v>3178.5730300000005</v>
      </c>
      <c r="G90" s="32">
        <v>1695.7016899999999</v>
      </c>
      <c r="H90" s="33">
        <v>1482.8713399999999</v>
      </c>
      <c r="I90" s="32">
        <v>20933.542989999998</v>
      </c>
      <c r="J90" s="32">
        <v>11200.138710000001</v>
      </c>
      <c r="K90" s="33">
        <v>9733.4042799999988</v>
      </c>
      <c r="L90" s="32">
        <v>21265.853659999997</v>
      </c>
      <c r="M90" s="32">
        <v>11387.66418</v>
      </c>
      <c r="N90" s="34">
        <v>9878.1894800000009</v>
      </c>
    </row>
    <row r="91" spans="1:14" ht="11.45" customHeight="1">
      <c r="A91" s="10" t="s">
        <v>268</v>
      </c>
      <c r="B91" s="44"/>
      <c r="C91" s="37">
        <v>1216.35394</v>
      </c>
      <c r="D91" s="37">
        <v>657.43689000000006</v>
      </c>
      <c r="E91" s="37">
        <v>558.91705000000002</v>
      </c>
      <c r="F91" s="37">
        <v>3079.4376999999999</v>
      </c>
      <c r="G91" s="37">
        <v>1635.54099</v>
      </c>
      <c r="H91" s="38">
        <v>1443.89671</v>
      </c>
      <c r="I91" s="37">
        <v>20916.672999999999</v>
      </c>
      <c r="J91" s="37">
        <v>11142.99972</v>
      </c>
      <c r="K91" s="38">
        <v>9773.6732800000009</v>
      </c>
      <c r="L91" s="37">
        <v>21246.86375</v>
      </c>
      <c r="M91" s="37">
        <v>11323.49394</v>
      </c>
      <c r="N91" s="39">
        <v>9923.3698100000001</v>
      </c>
    </row>
    <row r="92" spans="1:14" ht="24.6" customHeight="1">
      <c r="A92" s="498"/>
      <c r="B92" s="498"/>
      <c r="C92" s="498"/>
      <c r="D92" s="498"/>
      <c r="E92" s="498"/>
      <c r="F92" s="498"/>
      <c r="G92" s="498"/>
      <c r="H92" s="498"/>
    </row>
    <row r="93" spans="1:14" ht="21.6" customHeight="1">
      <c r="A93" s="499" t="s">
        <v>72</v>
      </c>
      <c r="B93" s="499"/>
      <c r="C93" s="499"/>
      <c r="D93" s="499"/>
      <c r="E93" s="499"/>
      <c r="F93" s="499"/>
      <c r="G93" s="499"/>
      <c r="H93" s="499"/>
    </row>
    <row r="98" spans="1:16">
      <c r="A98" s="500" t="s">
        <v>255</v>
      </c>
      <c r="B98" s="500"/>
      <c r="C98" s="500"/>
      <c r="D98" s="500"/>
      <c r="E98" s="500"/>
      <c r="F98" s="500"/>
      <c r="G98" s="500"/>
      <c r="H98" s="500"/>
      <c r="I98" s="500"/>
      <c r="J98" s="500"/>
      <c r="K98" s="500"/>
      <c r="L98" s="500"/>
      <c r="M98" s="500"/>
      <c r="N98" s="500"/>
    </row>
    <row r="100" spans="1:16">
      <c r="N100" s="506"/>
      <c r="O100" s="506"/>
      <c r="P100" s="506"/>
    </row>
  </sheetData>
  <mergeCells count="11">
    <mergeCell ref="A92:H92"/>
    <mergeCell ref="A93:H93"/>
    <mergeCell ref="A98:N98"/>
    <mergeCell ref="N100:P100"/>
    <mergeCell ref="L1:N1"/>
    <mergeCell ref="A5:A6"/>
    <mergeCell ref="C5:E5"/>
    <mergeCell ref="F5:H5"/>
    <mergeCell ref="I5:K5"/>
    <mergeCell ref="L5:N5"/>
    <mergeCell ref="A4:N4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1" orientation="portrait" r:id="rId1"/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showGridLines="0" zoomScaleNormal="100" workbookViewId="0">
      <selection activeCell="L1" sqref="L1:N1"/>
    </sheetView>
  </sheetViews>
  <sheetFormatPr baseColWidth="10" defaultColWidth="1.7109375" defaultRowHeight="12.75"/>
  <cols>
    <col min="1" max="1" width="8.7109375" style="46" customWidth="1"/>
    <col min="2" max="2" width="0.28515625" style="46" customWidth="1"/>
    <col min="3" max="3" width="5.85546875" style="46" customWidth="1"/>
    <col min="4" max="4" width="6" style="46" customWidth="1"/>
    <col min="5" max="6" width="6.28515625" style="46" customWidth="1"/>
    <col min="7" max="7" width="6.140625" style="46" customWidth="1"/>
    <col min="8" max="8" width="5.85546875" style="46" customWidth="1"/>
    <col min="9" max="9" width="7.140625" style="15" customWidth="1"/>
    <col min="10" max="10" width="6.7109375" style="15" customWidth="1"/>
    <col min="11" max="11" width="6.140625" style="15" customWidth="1"/>
    <col min="12" max="12" width="7" style="15" customWidth="1"/>
    <col min="13" max="13" width="6.42578125" style="15" customWidth="1"/>
    <col min="14" max="14" width="5.7109375" style="15" customWidth="1"/>
    <col min="15" max="15" width="1.7109375" style="15" hidden="1" customWidth="1"/>
    <col min="16" max="16384" width="1.7109375" style="15"/>
  </cols>
  <sheetData>
    <row r="1" spans="1:14" s="14" customFormat="1" ht="49.5" customHeight="1">
      <c r="A1" s="13"/>
      <c r="B1" s="13"/>
      <c r="C1" s="13"/>
      <c r="D1" s="13"/>
      <c r="E1" s="13"/>
      <c r="F1" s="13"/>
      <c r="G1" s="13"/>
      <c r="H1" s="13"/>
      <c r="K1" s="47"/>
      <c r="L1" s="507" t="s">
        <v>1</v>
      </c>
      <c r="M1" s="507"/>
      <c r="N1" s="507"/>
    </row>
    <row r="2" spans="1:14" s="14" customFormat="1" ht="13.5" customHeight="1">
      <c r="A2" s="13"/>
      <c r="B2" s="13"/>
      <c r="C2" s="13"/>
      <c r="D2" s="13"/>
      <c r="E2" s="13"/>
      <c r="F2" s="13"/>
      <c r="G2" s="13"/>
      <c r="H2" s="13"/>
      <c r="K2" s="9"/>
      <c r="L2" s="9"/>
      <c r="M2" s="9"/>
    </row>
    <row r="3" spans="1:14" s="14" customFormat="1" ht="13.5" customHeight="1" thickBot="1">
      <c r="A3" s="125" t="s">
        <v>255</v>
      </c>
      <c r="B3" s="13"/>
      <c r="C3" s="13"/>
      <c r="D3" s="13"/>
      <c r="E3" s="13"/>
      <c r="F3" s="13"/>
      <c r="G3" s="13"/>
      <c r="H3" s="13"/>
      <c r="L3" s="111"/>
      <c r="M3" s="111"/>
      <c r="N3" s="111"/>
    </row>
    <row r="4" spans="1:14" ht="27.75" customHeight="1" thickTop="1" thickBot="1">
      <c r="A4" s="511" t="s">
        <v>95</v>
      </c>
      <c r="B4" s="512"/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3"/>
    </row>
    <row r="5" spans="1:14" ht="15" customHeight="1" thickTop="1">
      <c r="A5" s="501" t="s">
        <v>2</v>
      </c>
      <c r="B5" s="16"/>
      <c r="C5" s="503" t="s">
        <v>73</v>
      </c>
      <c r="D5" s="504"/>
      <c r="E5" s="505"/>
      <c r="F5" s="503" t="s">
        <v>74</v>
      </c>
      <c r="G5" s="504"/>
      <c r="H5" s="505"/>
      <c r="I5" s="503" t="s">
        <v>75</v>
      </c>
      <c r="J5" s="504"/>
      <c r="K5" s="505"/>
      <c r="L5" s="503" t="s">
        <v>76</v>
      </c>
      <c r="M5" s="504"/>
      <c r="N5" s="510"/>
    </row>
    <row r="6" spans="1:14" ht="13.5" customHeight="1">
      <c r="A6" s="502"/>
      <c r="B6" s="17"/>
      <c r="C6" s="129" t="s">
        <v>77</v>
      </c>
      <c r="D6" s="129" t="s">
        <v>78</v>
      </c>
      <c r="E6" s="129" t="s">
        <v>79</v>
      </c>
      <c r="F6" s="129" t="s">
        <v>77</v>
      </c>
      <c r="G6" s="129" t="s">
        <v>78</v>
      </c>
      <c r="H6" s="129" t="s">
        <v>79</v>
      </c>
      <c r="I6" s="129" t="s">
        <v>77</v>
      </c>
      <c r="J6" s="129" t="s">
        <v>78</v>
      </c>
      <c r="K6" s="129" t="s">
        <v>79</v>
      </c>
      <c r="L6" s="129" t="s">
        <v>77</v>
      </c>
      <c r="M6" s="129" t="s">
        <v>78</v>
      </c>
      <c r="N6" s="130" t="s">
        <v>79</v>
      </c>
    </row>
    <row r="7" spans="1:14" ht="6.75" customHeight="1">
      <c r="A7" s="24"/>
      <c r="B7" s="25"/>
      <c r="C7" s="26"/>
      <c r="D7" s="26"/>
      <c r="E7" s="26"/>
      <c r="F7" s="26"/>
      <c r="G7" s="27"/>
      <c r="H7" s="27"/>
      <c r="I7" s="28"/>
      <c r="J7" s="27"/>
      <c r="K7" s="27"/>
      <c r="L7" s="26"/>
      <c r="M7" s="26"/>
      <c r="N7" s="29"/>
    </row>
    <row r="8" spans="1:14" ht="11.45" customHeight="1">
      <c r="A8" s="30" t="s">
        <v>3</v>
      </c>
      <c r="B8" s="31"/>
      <c r="C8" s="77">
        <v>37.411974150677082</v>
      </c>
      <c r="D8" s="77">
        <v>39.268680573045252</v>
      </c>
      <c r="E8" s="77">
        <v>35.508779861657459</v>
      </c>
      <c r="F8" s="77">
        <v>55.39896268935032</v>
      </c>
      <c r="G8" s="77">
        <v>58.766441018024366</v>
      </c>
      <c r="H8" s="78">
        <v>51.955337889517324</v>
      </c>
      <c r="I8" s="77">
        <v>65.165866898497057</v>
      </c>
      <c r="J8" s="77">
        <v>77.487503851330231</v>
      </c>
      <c r="K8" s="78">
        <v>53.242040910030525</v>
      </c>
      <c r="L8" s="77">
        <v>54.563713386926985</v>
      </c>
      <c r="M8" s="77">
        <v>66.873689238179921</v>
      </c>
      <c r="N8" s="79">
        <v>43.311613297035592</v>
      </c>
    </row>
    <row r="9" spans="1:14" ht="11.45" customHeight="1">
      <c r="A9" s="36" t="s">
        <v>4</v>
      </c>
      <c r="B9" s="31"/>
      <c r="C9" s="72">
        <v>38.992611627602763</v>
      </c>
      <c r="D9" s="72">
        <v>40.860099951494817</v>
      </c>
      <c r="E9" s="72">
        <v>37.079283941781348</v>
      </c>
      <c r="F9" s="72">
        <v>57.688441131848457</v>
      </c>
      <c r="G9" s="72">
        <v>60.998896807570567</v>
      </c>
      <c r="H9" s="73">
        <v>54.303293410479412</v>
      </c>
      <c r="I9" s="72">
        <v>65.803216100936027</v>
      </c>
      <c r="J9" s="72">
        <v>78.479381868784969</v>
      </c>
      <c r="K9" s="73">
        <v>53.530854116922917</v>
      </c>
      <c r="L9" s="72">
        <v>55.13471838124029</v>
      </c>
      <c r="M9" s="72">
        <v>67.768059545315879</v>
      </c>
      <c r="N9" s="75">
        <v>43.581090555759353</v>
      </c>
    </row>
    <row r="10" spans="1:14" ht="11.45" customHeight="1">
      <c r="A10" s="30" t="s">
        <v>5</v>
      </c>
      <c r="B10" s="31"/>
      <c r="C10" s="77">
        <v>37.601613545491929</v>
      </c>
      <c r="D10" s="77">
        <v>39.45340898652713</v>
      </c>
      <c r="E10" s="77">
        <v>35.70383447281786</v>
      </c>
      <c r="F10" s="77">
        <v>57.402416463223972</v>
      </c>
      <c r="G10" s="77">
        <v>60.472165091340102</v>
      </c>
      <c r="H10" s="78">
        <v>54.26294231777463</v>
      </c>
      <c r="I10" s="77">
        <v>65.796844711863244</v>
      </c>
      <c r="J10" s="77">
        <v>78.296207373949741</v>
      </c>
      <c r="K10" s="78">
        <v>53.688394376911013</v>
      </c>
      <c r="L10" s="77">
        <v>55.109637485356032</v>
      </c>
      <c r="M10" s="77">
        <v>67.558598081698278</v>
      </c>
      <c r="N10" s="79">
        <v>43.715923465875527</v>
      </c>
    </row>
    <row r="11" spans="1:14" ht="11.45" customHeight="1">
      <c r="A11" s="36" t="s">
        <v>6</v>
      </c>
      <c r="B11" s="31"/>
      <c r="C11" s="72">
        <v>36.652611539489612</v>
      </c>
      <c r="D11" s="72">
        <v>37.486857046080431</v>
      </c>
      <c r="E11" s="72">
        <v>35.79717493861461</v>
      </c>
      <c r="F11" s="72">
        <v>57.303718564764743</v>
      </c>
      <c r="G11" s="72">
        <v>59.460834176989593</v>
      </c>
      <c r="H11" s="73">
        <v>55.097332725334383</v>
      </c>
      <c r="I11" s="72">
        <v>66.202264389594916</v>
      </c>
      <c r="J11" s="72">
        <v>77.928731747772645</v>
      </c>
      <c r="K11" s="73">
        <v>54.835954350916602</v>
      </c>
      <c r="L11" s="72">
        <v>55.498641941502697</v>
      </c>
      <c r="M11" s="72">
        <v>67.341691697885011</v>
      </c>
      <c r="N11" s="75">
        <v>44.652798814390579</v>
      </c>
    </row>
    <row r="12" spans="1:14" ht="11.45" customHeight="1">
      <c r="A12" s="30" t="s">
        <v>7</v>
      </c>
      <c r="B12" s="31"/>
      <c r="C12" s="77">
        <v>37.682295575505904</v>
      </c>
      <c r="D12" s="77">
        <v>39.190962044352545</v>
      </c>
      <c r="E12" s="77">
        <v>36.133921561208403</v>
      </c>
      <c r="F12" s="77">
        <v>57.878976640344931</v>
      </c>
      <c r="G12" s="77">
        <v>59.976480825731393</v>
      </c>
      <c r="H12" s="78">
        <v>55.732430509652666</v>
      </c>
      <c r="I12" s="77">
        <v>66.997328999486044</v>
      </c>
      <c r="J12" s="77">
        <v>78.070865857329025</v>
      </c>
      <c r="K12" s="78">
        <v>56.2557015496403</v>
      </c>
      <c r="L12" s="77">
        <v>56.247245307634515</v>
      </c>
      <c r="M12" s="77">
        <v>67.637321598084597</v>
      </c>
      <c r="N12" s="79">
        <v>45.807692608956891</v>
      </c>
    </row>
    <row r="13" spans="1:14" ht="11.45" customHeight="1">
      <c r="A13" s="36" t="s">
        <v>8</v>
      </c>
      <c r="B13" s="31"/>
      <c r="C13" s="72">
        <v>39.648792376607936</v>
      </c>
      <c r="D13" s="72">
        <v>40.267727845561204</v>
      </c>
      <c r="E13" s="72">
        <v>39.013213701779762</v>
      </c>
      <c r="F13" s="72">
        <v>58.4074262221448</v>
      </c>
      <c r="G13" s="72">
        <v>59.974005100936097</v>
      </c>
      <c r="H13" s="73">
        <v>56.803661086499005</v>
      </c>
      <c r="I13" s="72">
        <v>67.565282917972198</v>
      </c>
      <c r="J13" s="72">
        <v>78.139239226537683</v>
      </c>
      <c r="K13" s="73">
        <v>57.30175887710174</v>
      </c>
      <c r="L13" s="72">
        <v>56.737202533696468</v>
      </c>
      <c r="M13" s="72">
        <v>67.645137322847205</v>
      </c>
      <c r="N13" s="75">
        <v>46.733132611067987</v>
      </c>
    </row>
    <row r="14" spans="1:14" ht="11.45" customHeight="1">
      <c r="A14" s="30" t="s">
        <v>9</v>
      </c>
      <c r="B14" s="31"/>
      <c r="C14" s="77">
        <v>37.153751410093413</v>
      </c>
      <c r="D14" s="77">
        <v>41.10610652770518</v>
      </c>
      <c r="E14" s="77">
        <v>33.09193187599756</v>
      </c>
      <c r="F14" s="77">
        <v>56.74784458985512</v>
      </c>
      <c r="G14" s="77">
        <v>59.79671844414819</v>
      </c>
      <c r="H14" s="78">
        <v>53.624141928186631</v>
      </c>
      <c r="I14" s="77">
        <v>67.553098209046496</v>
      </c>
      <c r="J14" s="77">
        <v>78.568019990236735</v>
      </c>
      <c r="K14" s="78">
        <v>56.853838617972642</v>
      </c>
      <c r="L14" s="77">
        <v>56.75379396138824</v>
      </c>
      <c r="M14" s="77">
        <v>68.082965912314549</v>
      </c>
      <c r="N14" s="79">
        <v>46.356175338524494</v>
      </c>
    </row>
    <row r="15" spans="1:14" ht="11.45" customHeight="1">
      <c r="A15" s="36" t="s">
        <v>10</v>
      </c>
      <c r="B15" s="31"/>
      <c r="C15" s="72">
        <v>38.317088657829999</v>
      </c>
      <c r="D15" s="72">
        <v>41.677662437755529</v>
      </c>
      <c r="E15" s="72">
        <v>34.861125731446755</v>
      </c>
      <c r="F15" s="72">
        <v>58.884241529517901</v>
      </c>
      <c r="G15" s="72">
        <v>60.654721662187754</v>
      </c>
      <c r="H15" s="73">
        <v>57.068266695401377</v>
      </c>
      <c r="I15" s="72">
        <v>68.321948298859169</v>
      </c>
      <c r="J15" s="72">
        <v>78.734294806053342</v>
      </c>
      <c r="K15" s="73">
        <v>58.19738889264174</v>
      </c>
      <c r="L15" s="72">
        <v>57.357779126995325</v>
      </c>
      <c r="M15" s="72">
        <v>68.075565159266603</v>
      </c>
      <c r="N15" s="75">
        <v>47.511037700238369</v>
      </c>
    </row>
    <row r="16" spans="1:14" ht="11.45" customHeight="1">
      <c r="A16" s="30" t="s">
        <v>11</v>
      </c>
      <c r="B16" s="31"/>
      <c r="C16" s="77">
        <v>39.496301986803871</v>
      </c>
      <c r="D16" s="77">
        <v>44.086187169418075</v>
      </c>
      <c r="E16" s="77">
        <v>34.774963664306625</v>
      </c>
      <c r="F16" s="77">
        <v>59.370724968375676</v>
      </c>
      <c r="G16" s="77">
        <v>62.402511960703634</v>
      </c>
      <c r="H16" s="78">
        <v>56.25919717908068</v>
      </c>
      <c r="I16" s="77">
        <v>68.814229766824042</v>
      </c>
      <c r="J16" s="77">
        <v>78.543605382964515</v>
      </c>
      <c r="K16" s="78">
        <v>59.348560132298537</v>
      </c>
      <c r="L16" s="77">
        <v>57.839823193289</v>
      </c>
      <c r="M16" s="77">
        <v>68.007775931736347</v>
      </c>
      <c r="N16" s="79">
        <v>48.491408646329425</v>
      </c>
    </row>
    <row r="17" spans="1:14" ht="11.45" customHeight="1">
      <c r="A17" s="36" t="s">
        <v>12</v>
      </c>
      <c r="B17" s="31"/>
      <c r="C17" s="72">
        <v>45.615361567362399</v>
      </c>
      <c r="D17" s="72">
        <v>47.124140549522664</v>
      </c>
      <c r="E17" s="72">
        <v>44.063309827025812</v>
      </c>
      <c r="F17" s="72">
        <v>62.749115415473483</v>
      </c>
      <c r="G17" s="72">
        <v>63.598265287218496</v>
      </c>
      <c r="H17" s="73">
        <v>61.877545484248309</v>
      </c>
      <c r="I17" s="72">
        <v>70.710482207549106</v>
      </c>
      <c r="J17" s="72">
        <v>79.15042006637843</v>
      </c>
      <c r="K17" s="73">
        <v>62.49461915209973</v>
      </c>
      <c r="L17" s="72">
        <v>59.528971091533329</v>
      </c>
      <c r="M17" s="72">
        <v>68.714862122979895</v>
      </c>
      <c r="N17" s="75">
        <v>51.077983411306853</v>
      </c>
    </row>
    <row r="18" spans="1:14" ht="11.45" customHeight="1">
      <c r="A18" s="30" t="s">
        <v>13</v>
      </c>
      <c r="B18" s="31"/>
      <c r="C18" s="77">
        <v>45.310267003412825</v>
      </c>
      <c r="D18" s="77">
        <v>49.599488132864124</v>
      </c>
      <c r="E18" s="77">
        <v>40.902506946581823</v>
      </c>
      <c r="F18" s="77">
        <v>62.39812166046093</v>
      </c>
      <c r="G18" s="77">
        <v>64.363062154894791</v>
      </c>
      <c r="H18" s="78">
        <v>60.383086782854996</v>
      </c>
      <c r="I18" s="77">
        <v>70.363593556248389</v>
      </c>
      <c r="J18" s="77">
        <v>79.326736094265385</v>
      </c>
      <c r="K18" s="78">
        <v>61.639462320594873</v>
      </c>
      <c r="L18" s="77">
        <v>59.206647784034985</v>
      </c>
      <c r="M18" s="77">
        <v>68.851761440015181</v>
      </c>
      <c r="N18" s="79">
        <v>50.3343624578632</v>
      </c>
    </row>
    <row r="19" spans="1:14" ht="11.45" customHeight="1">
      <c r="A19" s="36" t="s">
        <v>14</v>
      </c>
      <c r="B19" s="31"/>
      <c r="C19" s="72">
        <v>45.716123320617044</v>
      </c>
      <c r="D19" s="72">
        <v>48.063641705614174</v>
      </c>
      <c r="E19" s="72">
        <v>43.306125892745627</v>
      </c>
      <c r="F19" s="72">
        <v>61.831343110778214</v>
      </c>
      <c r="G19" s="72">
        <v>64.512429236182612</v>
      </c>
      <c r="H19" s="73">
        <v>59.08443613304388</v>
      </c>
      <c r="I19" s="72">
        <v>70.554243347780442</v>
      </c>
      <c r="J19" s="72">
        <v>79.459001844839534</v>
      </c>
      <c r="K19" s="73">
        <v>61.88857786379468</v>
      </c>
      <c r="L19" s="72">
        <v>59.372209621852548</v>
      </c>
      <c r="M19" s="72">
        <v>69.021191736540572</v>
      </c>
      <c r="N19" s="75">
        <v>50.497710058728508</v>
      </c>
    </row>
    <row r="20" spans="1:14" ht="11.45" customHeight="1">
      <c r="A20" s="30" t="s">
        <v>15</v>
      </c>
      <c r="B20" s="31"/>
      <c r="C20" s="77">
        <v>45.076424882558847</v>
      </c>
      <c r="D20" s="77">
        <v>43.833457597261628</v>
      </c>
      <c r="E20" s="77">
        <v>46.352232312561149</v>
      </c>
      <c r="F20" s="77">
        <v>62.408685343735314</v>
      </c>
      <c r="G20" s="77">
        <v>62.787233096437404</v>
      </c>
      <c r="H20" s="78">
        <v>62.021033532762054</v>
      </c>
      <c r="I20" s="77">
        <v>71.447094207572349</v>
      </c>
      <c r="J20" s="77">
        <v>80.015658790374232</v>
      </c>
      <c r="K20" s="78">
        <v>63.109000903571655</v>
      </c>
      <c r="L20" s="77">
        <v>60.028987786321487</v>
      </c>
      <c r="M20" s="77">
        <v>69.299343623259233</v>
      </c>
      <c r="N20" s="79">
        <v>51.502122929348538</v>
      </c>
    </row>
    <row r="21" spans="1:14" ht="11.45" customHeight="1">
      <c r="A21" s="36" t="s">
        <v>16</v>
      </c>
      <c r="B21" s="31"/>
      <c r="C21" s="72">
        <v>45.054725046906661</v>
      </c>
      <c r="D21" s="72">
        <v>45.441534339206072</v>
      </c>
      <c r="E21" s="72">
        <v>44.657817770181943</v>
      </c>
      <c r="F21" s="72">
        <v>61.811720601114395</v>
      </c>
      <c r="G21" s="72">
        <v>64.498469567462905</v>
      </c>
      <c r="H21" s="73">
        <v>59.061776672647859</v>
      </c>
      <c r="I21" s="72">
        <v>71.148249380420907</v>
      </c>
      <c r="J21" s="72">
        <v>80.078258806616603</v>
      </c>
      <c r="K21" s="73">
        <v>62.458137735050748</v>
      </c>
      <c r="L21" s="72">
        <v>59.876909723651266</v>
      </c>
      <c r="M21" s="72">
        <v>69.575841600858453</v>
      </c>
      <c r="N21" s="75">
        <v>50.953727504455401</v>
      </c>
    </row>
    <row r="22" spans="1:14" ht="11.45" customHeight="1">
      <c r="A22" s="30" t="s">
        <v>17</v>
      </c>
      <c r="B22" s="31"/>
      <c r="C22" s="77">
        <v>48.11103758629126</v>
      </c>
      <c r="D22" s="77">
        <v>49.121836648994474</v>
      </c>
      <c r="E22" s="77">
        <v>47.073412888387338</v>
      </c>
      <c r="F22" s="77">
        <v>62.917976717768092</v>
      </c>
      <c r="G22" s="77">
        <v>66.273920198147479</v>
      </c>
      <c r="H22" s="78">
        <v>59.482835236419568</v>
      </c>
      <c r="I22" s="77">
        <v>71.274417998225971</v>
      </c>
      <c r="J22" s="77">
        <v>81.556282543381329</v>
      </c>
      <c r="K22" s="78">
        <v>61.26703369517675</v>
      </c>
      <c r="L22" s="77">
        <v>59.99898179613561</v>
      </c>
      <c r="M22" s="77">
        <v>70.887288420531817</v>
      </c>
      <c r="N22" s="79">
        <v>49.97772015290731</v>
      </c>
    </row>
    <row r="23" spans="1:14" ht="11.45" customHeight="1">
      <c r="A23" s="36" t="s">
        <v>18</v>
      </c>
      <c r="B23" s="31"/>
      <c r="C23" s="72">
        <v>47.014196863250895</v>
      </c>
      <c r="D23" s="72">
        <v>49.877262205497694</v>
      </c>
      <c r="E23" s="72">
        <v>44.077051612832427</v>
      </c>
      <c r="F23" s="72">
        <v>62.499025567562477</v>
      </c>
      <c r="G23" s="72">
        <v>64.742888976751814</v>
      </c>
      <c r="H23" s="73">
        <v>60.203113446870773</v>
      </c>
      <c r="I23" s="72">
        <v>72.477891559156078</v>
      </c>
      <c r="J23" s="72">
        <v>81.479924981300272</v>
      </c>
      <c r="K23" s="73">
        <v>63.713741821483964</v>
      </c>
      <c r="L23" s="72">
        <v>60.99511649508171</v>
      </c>
      <c r="M23" s="72">
        <v>70.758370036860612</v>
      </c>
      <c r="N23" s="75">
        <v>52.004935050178766</v>
      </c>
    </row>
    <row r="24" spans="1:14" ht="11.45" customHeight="1">
      <c r="A24" s="30" t="s">
        <v>19</v>
      </c>
      <c r="B24" s="31"/>
      <c r="C24" s="77">
        <v>46.810601081051807</v>
      </c>
      <c r="D24" s="77">
        <v>51.297700509176309</v>
      </c>
      <c r="E24" s="77">
        <v>42.208547217092971</v>
      </c>
      <c r="F24" s="77">
        <v>62.505533158411957</v>
      </c>
      <c r="G24" s="77">
        <v>65.33684636132557</v>
      </c>
      <c r="H24" s="78">
        <v>59.606779947469846</v>
      </c>
      <c r="I24" s="77">
        <v>72.169180851484171</v>
      </c>
      <c r="J24" s="77">
        <v>81.080729306954368</v>
      </c>
      <c r="K24" s="78">
        <v>63.487036906470372</v>
      </c>
      <c r="L24" s="77">
        <v>60.791349665335602</v>
      </c>
      <c r="M24" s="77">
        <v>70.428088734656512</v>
      </c>
      <c r="N24" s="79">
        <v>51.910046560100014</v>
      </c>
    </row>
    <row r="25" spans="1:14" ht="11.45" customHeight="1">
      <c r="A25" s="36" t="s">
        <v>20</v>
      </c>
      <c r="B25" s="31"/>
      <c r="C25" s="72">
        <v>44.512044700806804</v>
      </c>
      <c r="D25" s="72">
        <v>49.234490317509668</v>
      </c>
      <c r="E25" s="72">
        <v>39.670144663747678</v>
      </c>
      <c r="F25" s="72">
        <v>61.988991181681712</v>
      </c>
      <c r="G25" s="72">
        <v>65.454325830623219</v>
      </c>
      <c r="H25" s="73">
        <v>58.442071825348187</v>
      </c>
      <c r="I25" s="72">
        <v>72.151776343737012</v>
      </c>
      <c r="J25" s="72">
        <v>81.14164917418141</v>
      </c>
      <c r="K25" s="73">
        <v>63.387533259362414</v>
      </c>
      <c r="L25" s="72">
        <v>60.746239981660388</v>
      </c>
      <c r="M25" s="72">
        <v>70.49056025251376</v>
      </c>
      <c r="N25" s="75">
        <v>51.758765086841386</v>
      </c>
    </row>
    <row r="26" spans="1:14" ht="11.45" customHeight="1">
      <c r="A26" s="30" t="s">
        <v>21</v>
      </c>
      <c r="B26" s="31"/>
      <c r="C26" s="77">
        <v>46.60847994012245</v>
      </c>
      <c r="D26" s="77">
        <v>48.139683513626018</v>
      </c>
      <c r="E26" s="77">
        <v>45.039053853787422</v>
      </c>
      <c r="F26" s="77">
        <v>64.29062712034613</v>
      </c>
      <c r="G26" s="77">
        <v>66.671883370501433</v>
      </c>
      <c r="H26" s="78">
        <v>61.854757890493687</v>
      </c>
      <c r="I26" s="77">
        <v>72.708070723883182</v>
      </c>
      <c r="J26" s="77">
        <v>81.716651668486875</v>
      </c>
      <c r="K26" s="78">
        <v>63.923496075551618</v>
      </c>
      <c r="L26" s="77">
        <v>61.229499780267432</v>
      </c>
      <c r="M26" s="77">
        <v>71.006114281562702</v>
      </c>
      <c r="N26" s="79">
        <v>52.207956653784407</v>
      </c>
    </row>
    <row r="27" spans="1:14" ht="11.45" customHeight="1">
      <c r="A27" s="36" t="s">
        <v>22</v>
      </c>
      <c r="B27" s="31"/>
      <c r="C27" s="72">
        <v>43.000723064995107</v>
      </c>
      <c r="D27" s="72">
        <v>44.586418023830007</v>
      </c>
      <c r="E27" s="72">
        <v>41.377677496200683</v>
      </c>
      <c r="F27" s="72">
        <v>61.240788130044869</v>
      </c>
      <c r="G27" s="72">
        <v>62.98426352857426</v>
      </c>
      <c r="H27" s="73">
        <v>59.459915314259284</v>
      </c>
      <c r="I27" s="72">
        <v>72.15490926156177</v>
      </c>
      <c r="J27" s="72">
        <v>80.207997866382229</v>
      </c>
      <c r="K27" s="73">
        <v>64.301278265968463</v>
      </c>
      <c r="L27" s="72">
        <v>60.831577288724056</v>
      </c>
      <c r="M27" s="72">
        <v>69.603109507444941</v>
      </c>
      <c r="N27" s="75">
        <v>52.735533678226354</v>
      </c>
    </row>
    <row r="28" spans="1:14" ht="11.45" customHeight="1">
      <c r="A28" s="30" t="s">
        <v>23</v>
      </c>
      <c r="B28" s="31"/>
      <c r="C28" s="77">
        <v>41.709142902367546</v>
      </c>
      <c r="D28" s="77">
        <v>43.294471120805724</v>
      </c>
      <c r="E28" s="77">
        <v>40.087842625236476</v>
      </c>
      <c r="F28" s="77">
        <v>60.069390184538435</v>
      </c>
      <c r="G28" s="77">
        <v>61.818027736343112</v>
      </c>
      <c r="H28" s="78">
        <v>58.285479539097828</v>
      </c>
      <c r="I28" s="77">
        <v>71.293214142928861</v>
      </c>
      <c r="J28" s="77">
        <v>79.549206022887432</v>
      </c>
      <c r="K28" s="78">
        <v>63.240470686229877</v>
      </c>
      <c r="L28" s="77">
        <v>60.091795119445081</v>
      </c>
      <c r="M28" s="77">
        <v>68.985387315139619</v>
      </c>
      <c r="N28" s="79">
        <v>51.880992987594148</v>
      </c>
    </row>
    <row r="29" spans="1:14" ht="11.45" customHeight="1">
      <c r="A29" s="36" t="s">
        <v>24</v>
      </c>
      <c r="B29" s="31"/>
      <c r="C29" s="72">
        <v>42.223083930334667</v>
      </c>
      <c r="D29" s="72">
        <v>44.820722356997308</v>
      </c>
      <c r="E29" s="72">
        <v>39.566619361986945</v>
      </c>
      <c r="F29" s="72">
        <v>60.341562741841713</v>
      </c>
      <c r="G29" s="72">
        <v>62.369696998770905</v>
      </c>
      <c r="H29" s="73">
        <v>58.274142794234969</v>
      </c>
      <c r="I29" s="72">
        <v>71.108189767472467</v>
      </c>
      <c r="J29" s="72">
        <v>78.84326970036642</v>
      </c>
      <c r="K29" s="73">
        <v>63.563128960594881</v>
      </c>
      <c r="L29" s="72">
        <v>59.909351042878804</v>
      </c>
      <c r="M29" s="72">
        <v>68.353595764929395</v>
      </c>
      <c r="N29" s="75">
        <v>52.112278086410697</v>
      </c>
    </row>
    <row r="30" spans="1:14" ht="11.45" customHeight="1">
      <c r="A30" s="30" t="s">
        <v>25</v>
      </c>
      <c r="B30" s="31"/>
      <c r="C30" s="77">
        <v>43.868796129493873</v>
      </c>
      <c r="D30" s="77">
        <v>46.120553716263338</v>
      </c>
      <c r="E30" s="77">
        <v>41.567497532022898</v>
      </c>
      <c r="F30" s="77">
        <v>60.974171487621426</v>
      </c>
      <c r="G30" s="77">
        <v>62.76621687895296</v>
      </c>
      <c r="H30" s="78">
        <v>59.14951857006551</v>
      </c>
      <c r="I30" s="77">
        <v>71.402694569969867</v>
      </c>
      <c r="J30" s="77">
        <v>79.119602896210139</v>
      </c>
      <c r="K30" s="78">
        <v>63.87656354352378</v>
      </c>
      <c r="L30" s="77">
        <v>60.148422969650717</v>
      </c>
      <c r="M30" s="77">
        <v>68.623447453670138</v>
      </c>
      <c r="N30" s="79">
        <v>52.323866548203043</v>
      </c>
    </row>
    <row r="31" spans="1:14" ht="11.45" customHeight="1">
      <c r="A31" s="36" t="s">
        <v>26</v>
      </c>
      <c r="B31" s="31"/>
      <c r="C31" s="72">
        <v>40.366690543643706</v>
      </c>
      <c r="D31" s="72">
        <v>42.080149963742912</v>
      </c>
      <c r="E31" s="72">
        <v>38.619702458449922</v>
      </c>
      <c r="F31" s="72">
        <v>59.192800145084732</v>
      </c>
      <c r="G31" s="72">
        <v>58.993070813200063</v>
      </c>
      <c r="H31" s="73">
        <v>59.395529159705319</v>
      </c>
      <c r="I31" s="72">
        <v>70.530851360937646</v>
      </c>
      <c r="J31" s="72">
        <v>76.95737072904781</v>
      </c>
      <c r="K31" s="73">
        <v>64.270730908091096</v>
      </c>
      <c r="L31" s="72">
        <v>59.390422264742021</v>
      </c>
      <c r="M31" s="72">
        <v>66.806188074297509</v>
      </c>
      <c r="N31" s="75">
        <v>52.551098392090061</v>
      </c>
    </row>
    <row r="32" spans="1:14" ht="11.45" customHeight="1">
      <c r="A32" s="30" t="s">
        <v>27</v>
      </c>
      <c r="B32" s="31"/>
      <c r="C32" s="77">
        <v>36.264051241746728</v>
      </c>
      <c r="D32" s="77">
        <v>39.356363901200197</v>
      </c>
      <c r="E32" s="77">
        <v>33.118865289140672</v>
      </c>
      <c r="F32" s="77">
        <v>54.615932041530243</v>
      </c>
      <c r="G32" s="77">
        <v>57.281798815835927</v>
      </c>
      <c r="H32" s="78">
        <v>51.918078185903873</v>
      </c>
      <c r="I32" s="77">
        <v>68.174754732629552</v>
      </c>
      <c r="J32" s="77">
        <v>74.061144355833989</v>
      </c>
      <c r="K32" s="78">
        <v>62.448199591496483</v>
      </c>
      <c r="L32" s="77">
        <v>57.294605052492102</v>
      </c>
      <c r="M32" s="77">
        <v>64.147389844629927</v>
      </c>
      <c r="N32" s="79">
        <v>50.981385965312022</v>
      </c>
    </row>
    <row r="33" spans="1:14" ht="11.45" customHeight="1">
      <c r="A33" s="36" t="s">
        <v>28</v>
      </c>
      <c r="B33" s="31"/>
      <c r="C33" s="72">
        <v>31.687053799852809</v>
      </c>
      <c r="D33" s="72">
        <v>30.682895993040582</v>
      </c>
      <c r="E33" s="72">
        <v>32.706006789551211</v>
      </c>
      <c r="F33" s="72">
        <v>52.631645909322586</v>
      </c>
      <c r="G33" s="72">
        <v>52.576048153275984</v>
      </c>
      <c r="H33" s="73">
        <v>52.687734611471512</v>
      </c>
      <c r="I33" s="72">
        <v>68.150719703243183</v>
      </c>
      <c r="J33" s="72">
        <v>73.765657209021853</v>
      </c>
      <c r="K33" s="73">
        <v>62.695163799924664</v>
      </c>
      <c r="L33" s="72">
        <v>57.168156769332008</v>
      </c>
      <c r="M33" s="72">
        <v>63.768619527365011</v>
      </c>
      <c r="N33" s="75">
        <v>51.094353668656346</v>
      </c>
    </row>
    <row r="34" spans="1:14" ht="11.45" customHeight="1">
      <c r="A34" s="30" t="s">
        <v>29</v>
      </c>
      <c r="B34" s="31"/>
      <c r="C34" s="77">
        <v>30.933950842971193</v>
      </c>
      <c r="D34" s="77">
        <v>30.079846512843751</v>
      </c>
      <c r="E34" s="77">
        <v>31.79979075658186</v>
      </c>
      <c r="F34" s="77">
        <v>51.188019243644746</v>
      </c>
      <c r="G34" s="77">
        <v>50.641508433209395</v>
      </c>
      <c r="H34" s="78">
        <v>51.737978281443105</v>
      </c>
      <c r="I34" s="77">
        <v>66.860215722146435</v>
      </c>
      <c r="J34" s="77">
        <v>72.112461643888707</v>
      </c>
      <c r="K34" s="78">
        <v>61.763437834560136</v>
      </c>
      <c r="L34" s="77">
        <v>56.087385874133432</v>
      </c>
      <c r="M34" s="77">
        <v>62.349754531205015</v>
      </c>
      <c r="N34" s="79">
        <v>50.331435409928453</v>
      </c>
    </row>
    <row r="35" spans="1:14" ht="11.45" customHeight="1">
      <c r="A35" s="41" t="s">
        <v>30</v>
      </c>
      <c r="B35" s="44"/>
      <c r="C35" s="72">
        <v>32.142425162026136</v>
      </c>
      <c r="D35" s="72">
        <v>33.65438042671839</v>
      </c>
      <c r="E35" s="72">
        <v>30.613405397377154</v>
      </c>
      <c r="F35" s="72">
        <v>51.41536955390584</v>
      </c>
      <c r="G35" s="72">
        <v>52.570140637907024</v>
      </c>
      <c r="H35" s="73">
        <v>50.257729057378256</v>
      </c>
      <c r="I35" s="72">
        <v>67.017532724828271</v>
      </c>
      <c r="J35" s="72">
        <v>72.77440200322205</v>
      </c>
      <c r="K35" s="73">
        <v>61.439897405563258</v>
      </c>
      <c r="L35" s="72">
        <v>56.096474455965406</v>
      </c>
      <c r="M35" s="72">
        <v>62.789766066403509</v>
      </c>
      <c r="N35" s="75">
        <v>49.952882863319083</v>
      </c>
    </row>
    <row r="36" spans="1:14" ht="11.45" customHeight="1">
      <c r="A36" s="30" t="s">
        <v>81</v>
      </c>
      <c r="B36" s="31"/>
      <c r="C36" s="77">
        <v>31.201994377744455</v>
      </c>
      <c r="D36" s="77">
        <v>31.014293921903608</v>
      </c>
      <c r="E36" s="77">
        <v>31.391622773785098</v>
      </c>
      <c r="F36" s="77">
        <v>49.839706543890429</v>
      </c>
      <c r="G36" s="77">
        <v>49.203879658102132</v>
      </c>
      <c r="H36" s="78">
        <v>50.475568364045529</v>
      </c>
      <c r="I36" s="77">
        <v>66.38782991116652</v>
      </c>
      <c r="J36" s="77">
        <v>70.978344078214491</v>
      </c>
      <c r="K36" s="78">
        <v>61.945410854203743</v>
      </c>
      <c r="L36" s="77">
        <v>55.430383435448313</v>
      </c>
      <c r="M36" s="77">
        <v>60.999480970923948</v>
      </c>
      <c r="N36" s="79">
        <v>50.32408664307448</v>
      </c>
    </row>
    <row r="37" spans="1:14" ht="11.45" customHeight="1">
      <c r="A37" s="36" t="s">
        <v>31</v>
      </c>
      <c r="B37" s="31"/>
      <c r="C37" s="72">
        <v>30.069253421424069</v>
      </c>
      <c r="D37" s="72">
        <v>31.115659207170737</v>
      </c>
      <c r="E37" s="72">
        <v>29.012585921480195</v>
      </c>
      <c r="F37" s="72">
        <v>49.287376028947435</v>
      </c>
      <c r="G37" s="72">
        <v>48.845979598410544</v>
      </c>
      <c r="H37" s="73">
        <v>49.727889178632999</v>
      </c>
      <c r="I37" s="72">
        <v>66.549999222608491</v>
      </c>
      <c r="J37" s="72">
        <v>71.96644261698512</v>
      </c>
      <c r="K37" s="73">
        <v>61.313601189103146</v>
      </c>
      <c r="L37" s="72">
        <v>55.506155721387699</v>
      </c>
      <c r="M37" s="72">
        <v>61.832331185922513</v>
      </c>
      <c r="N37" s="75">
        <v>49.711091570181949</v>
      </c>
    </row>
    <row r="38" spans="1:14" ht="11.45" customHeight="1">
      <c r="A38" s="30" t="s">
        <v>32</v>
      </c>
      <c r="B38" s="31"/>
      <c r="C38" s="77">
        <v>30.386359914568711</v>
      </c>
      <c r="D38" s="77">
        <v>30.92907668260608</v>
      </c>
      <c r="E38" s="77">
        <v>29.838031207689241</v>
      </c>
      <c r="F38" s="77">
        <v>49.147021759005561</v>
      </c>
      <c r="G38" s="77">
        <v>48.16220294766272</v>
      </c>
      <c r="H38" s="78">
        <v>50.128450339028845</v>
      </c>
      <c r="I38" s="77">
        <v>66.569940680173502</v>
      </c>
      <c r="J38" s="77">
        <v>71.672364005616203</v>
      </c>
      <c r="K38" s="78">
        <v>61.64236704866024</v>
      </c>
      <c r="L38" s="77">
        <v>55.480365549250948</v>
      </c>
      <c r="M38" s="77">
        <v>61.592870923623188</v>
      </c>
      <c r="N38" s="79">
        <v>49.886600997249857</v>
      </c>
    </row>
    <row r="39" spans="1:14" ht="11.45" customHeight="1">
      <c r="A39" s="41" t="s">
        <v>33</v>
      </c>
      <c r="B39" s="44"/>
      <c r="C39" s="72">
        <v>27.939371168777317</v>
      </c>
      <c r="D39" s="72">
        <v>28.058580057753769</v>
      </c>
      <c r="E39" s="72">
        <v>27.819122523552533</v>
      </c>
      <c r="F39" s="72">
        <v>48.758251308532436</v>
      </c>
      <c r="G39" s="72">
        <v>48.513933512273205</v>
      </c>
      <c r="H39" s="73">
        <v>49.001068615124417</v>
      </c>
      <c r="I39" s="72">
        <v>67.226728246889422</v>
      </c>
      <c r="J39" s="72">
        <v>72.152848407751918</v>
      </c>
      <c r="K39" s="73">
        <v>62.476085282378676</v>
      </c>
      <c r="L39" s="72">
        <v>56.021600068957049</v>
      </c>
      <c r="M39" s="72">
        <v>61.828055953721169</v>
      </c>
      <c r="N39" s="75">
        <v>50.71469681681041</v>
      </c>
    </row>
    <row r="40" spans="1:14" ht="11.45" customHeight="1">
      <c r="A40" s="30" t="s">
        <v>82</v>
      </c>
      <c r="B40" s="31"/>
      <c r="C40" s="77">
        <v>27.672980251045381</v>
      </c>
      <c r="D40" s="77">
        <v>27.598839023854758</v>
      </c>
      <c r="E40" s="77">
        <v>27.747764655087529</v>
      </c>
      <c r="F40" s="77">
        <v>47.302777779248764</v>
      </c>
      <c r="G40" s="77">
        <v>47.191706487600037</v>
      </c>
      <c r="H40" s="78">
        <v>47.412945034563165</v>
      </c>
      <c r="I40" s="77">
        <v>66.659902653894918</v>
      </c>
      <c r="J40" s="77">
        <v>71.832972869908843</v>
      </c>
      <c r="K40" s="78">
        <v>61.675618480122047</v>
      </c>
      <c r="L40" s="77">
        <v>55.383920067105798</v>
      </c>
      <c r="M40" s="77">
        <v>61.372294108665834</v>
      </c>
      <c r="N40" s="79">
        <v>49.915080148708846</v>
      </c>
    </row>
    <row r="41" spans="1:14" ht="11.45" customHeight="1">
      <c r="A41" s="36" t="s">
        <v>34</v>
      </c>
      <c r="B41" s="31"/>
      <c r="C41" s="72">
        <v>26.487317061967076</v>
      </c>
      <c r="D41" s="72">
        <v>25.386089202363678</v>
      </c>
      <c r="E41" s="72">
        <v>27.598008643014648</v>
      </c>
      <c r="F41" s="72">
        <v>47.590176880838307</v>
      </c>
      <c r="G41" s="72">
        <v>46.783935262424372</v>
      </c>
      <c r="H41" s="73">
        <v>48.388622289596057</v>
      </c>
      <c r="I41" s="72">
        <v>66.949439993938</v>
      </c>
      <c r="J41" s="72">
        <v>70.945758570682045</v>
      </c>
      <c r="K41" s="73">
        <v>63.103228723485891</v>
      </c>
      <c r="L41" s="72">
        <v>55.516201412995457</v>
      </c>
      <c r="M41" s="72">
        <v>60.55776346183923</v>
      </c>
      <c r="N41" s="75">
        <v>50.916468720997067</v>
      </c>
    </row>
    <row r="42" spans="1:14" ht="11.45" customHeight="1">
      <c r="A42" s="30" t="s">
        <v>35</v>
      </c>
      <c r="B42" s="31"/>
      <c r="C42" s="77">
        <v>25.529610090398499</v>
      </c>
      <c r="D42" s="77">
        <v>26.62192392950951</v>
      </c>
      <c r="E42" s="77">
        <v>24.427253529032846</v>
      </c>
      <c r="F42" s="77">
        <v>44.90581205228856</v>
      </c>
      <c r="G42" s="77">
        <v>45.504064332501635</v>
      </c>
      <c r="H42" s="78">
        <v>44.314151583587261</v>
      </c>
      <c r="I42" s="77">
        <v>65.280529017503895</v>
      </c>
      <c r="J42" s="77">
        <v>70.759125310356936</v>
      </c>
      <c r="K42" s="78">
        <v>60.012899598083223</v>
      </c>
      <c r="L42" s="77">
        <v>54.100319978419435</v>
      </c>
      <c r="M42" s="77">
        <v>60.273643851435047</v>
      </c>
      <c r="N42" s="79">
        <v>48.473178581563687</v>
      </c>
    </row>
    <row r="43" spans="1:14" ht="11.45" customHeight="1">
      <c r="A43" s="41" t="s">
        <v>36</v>
      </c>
      <c r="B43" s="44"/>
      <c r="C43" s="72">
        <v>24.334025465051315</v>
      </c>
      <c r="D43" s="72">
        <v>24.565309663264287</v>
      </c>
      <c r="E43" s="72">
        <v>24.100970485273905</v>
      </c>
      <c r="F43" s="72">
        <v>44.947354181986988</v>
      </c>
      <c r="G43" s="72">
        <v>44.950504353757772</v>
      </c>
      <c r="H43" s="73">
        <v>44.944247272532444</v>
      </c>
      <c r="I43" s="72">
        <v>64.345849588719872</v>
      </c>
      <c r="J43" s="72">
        <v>68.619967024558633</v>
      </c>
      <c r="K43" s="73">
        <v>60.241456804120141</v>
      </c>
      <c r="L43" s="72">
        <v>53.322679589072273</v>
      </c>
      <c r="M43" s="72">
        <v>58.547747973322601</v>
      </c>
      <c r="N43" s="75">
        <v>48.565085837939861</v>
      </c>
    </row>
    <row r="44" spans="1:14" ht="11.45" customHeight="1">
      <c r="A44" s="30" t="s">
        <v>83</v>
      </c>
      <c r="B44" s="31"/>
      <c r="C44" s="77">
        <v>21.468242733446942</v>
      </c>
      <c r="D44" s="77">
        <v>19.691222202216181</v>
      </c>
      <c r="E44" s="77">
        <v>23.255952515886555</v>
      </c>
      <c r="F44" s="77">
        <v>43.563130798344872</v>
      </c>
      <c r="G44" s="77">
        <v>42.030812043543897</v>
      </c>
      <c r="H44" s="78">
        <v>45.070764896449347</v>
      </c>
      <c r="I44" s="77">
        <v>64.584623501642369</v>
      </c>
      <c r="J44" s="77">
        <v>67.767226045408705</v>
      </c>
      <c r="K44" s="78">
        <v>61.533328058528745</v>
      </c>
      <c r="L44" s="77">
        <v>53.504324861164591</v>
      </c>
      <c r="M44" s="77">
        <v>57.721029169991183</v>
      </c>
      <c r="N44" s="79">
        <v>49.670239028882229</v>
      </c>
    </row>
    <row r="45" spans="1:14" ht="11.45" customHeight="1">
      <c r="A45" s="36" t="s">
        <v>37</v>
      </c>
      <c r="B45" s="31"/>
      <c r="C45" s="72">
        <v>23.525324795375681</v>
      </c>
      <c r="D45" s="72">
        <v>21.29838824645504</v>
      </c>
      <c r="E45" s="72">
        <v>25.766441544308087</v>
      </c>
      <c r="F45" s="72">
        <v>43.663835103870078</v>
      </c>
      <c r="G45" s="72">
        <v>41.832427445845326</v>
      </c>
      <c r="H45" s="73">
        <v>45.463727427924731</v>
      </c>
      <c r="I45" s="72">
        <v>64.595813231680921</v>
      </c>
      <c r="J45" s="72">
        <v>67.738491155994524</v>
      </c>
      <c r="K45" s="73">
        <v>61.586475301108273</v>
      </c>
      <c r="L45" s="72">
        <v>53.59133659566016</v>
      </c>
      <c r="M45" s="72">
        <v>57.88145664381981</v>
      </c>
      <c r="N45" s="75">
        <v>49.694688286608596</v>
      </c>
    </row>
    <row r="46" spans="1:14" ht="11.45" customHeight="1">
      <c r="A46" s="30" t="s">
        <v>38</v>
      </c>
      <c r="B46" s="31"/>
      <c r="C46" s="77">
        <v>21.520225524076093</v>
      </c>
      <c r="D46" s="77">
        <v>21.445746762485246</v>
      </c>
      <c r="E46" s="77">
        <v>21.595290873598607</v>
      </c>
      <c r="F46" s="77">
        <v>42.480944033882288</v>
      </c>
      <c r="G46" s="77">
        <v>41.859335217911863</v>
      </c>
      <c r="H46" s="78">
        <v>43.091930208992409</v>
      </c>
      <c r="I46" s="77">
        <v>64.282414213656267</v>
      </c>
      <c r="J46" s="77">
        <v>67.897564629188267</v>
      </c>
      <c r="K46" s="78">
        <v>60.823738010018495</v>
      </c>
      <c r="L46" s="77">
        <v>53.323871701939346</v>
      </c>
      <c r="M46" s="77">
        <v>58.076556901022656</v>
      </c>
      <c r="N46" s="79">
        <v>49.011021981982019</v>
      </c>
    </row>
    <row r="47" spans="1:14" ht="11.45" customHeight="1">
      <c r="A47" s="41" t="s">
        <v>39</v>
      </c>
      <c r="B47" s="44"/>
      <c r="C47" s="72">
        <v>20.275329762632211</v>
      </c>
      <c r="D47" s="72">
        <v>19.599317478903941</v>
      </c>
      <c r="E47" s="72">
        <v>20.955920350598188</v>
      </c>
      <c r="F47" s="72">
        <v>39.660765680336304</v>
      </c>
      <c r="G47" s="72">
        <v>39.326466010416027</v>
      </c>
      <c r="H47" s="73">
        <v>39.988918933181324</v>
      </c>
      <c r="I47" s="72">
        <v>63.484345576254377</v>
      </c>
      <c r="J47" s="72">
        <v>66.671037132501013</v>
      </c>
      <c r="K47" s="73">
        <v>60.439369470682593</v>
      </c>
      <c r="L47" s="72">
        <v>52.469071887592314</v>
      </c>
      <c r="M47" s="72">
        <v>56.864947197387558</v>
      </c>
      <c r="N47" s="75">
        <v>48.484869453195827</v>
      </c>
    </row>
    <row r="48" spans="1:14" ht="11.45" customHeight="1">
      <c r="A48" s="30" t="s">
        <v>40</v>
      </c>
      <c r="B48" s="31"/>
      <c r="C48" s="77">
        <v>22.164532809604275</v>
      </c>
      <c r="D48" s="77">
        <v>19.978241896497686</v>
      </c>
      <c r="E48" s="77">
        <v>24.368144867604876</v>
      </c>
      <c r="F48" s="77">
        <v>42.313388541922912</v>
      </c>
      <c r="G48" s="77">
        <v>41.554199558454791</v>
      </c>
      <c r="H48" s="78">
        <v>43.058627145446096</v>
      </c>
      <c r="I48" s="77">
        <v>63.587017097004093</v>
      </c>
      <c r="J48" s="77">
        <v>66.663476121489808</v>
      </c>
      <c r="K48" s="78">
        <v>60.649765579066063</v>
      </c>
      <c r="L48" s="77">
        <v>52.308046700152261</v>
      </c>
      <c r="M48" s="77">
        <v>56.64271145664032</v>
      </c>
      <c r="N48" s="79">
        <v>48.382759143615864</v>
      </c>
    </row>
    <row r="49" spans="1:14" ht="11.45" customHeight="1">
      <c r="A49" s="36" t="s">
        <v>41</v>
      </c>
      <c r="B49" s="31"/>
      <c r="C49" s="72">
        <v>22.272991263735989</v>
      </c>
      <c r="D49" s="72">
        <v>21.97487369653015</v>
      </c>
      <c r="E49" s="72">
        <v>22.574036695596913</v>
      </c>
      <c r="F49" s="72">
        <v>41.302388798504289</v>
      </c>
      <c r="G49" s="72">
        <v>41.711226652604246</v>
      </c>
      <c r="H49" s="73">
        <v>40.9004218490428</v>
      </c>
      <c r="I49" s="72">
        <v>63.433621836770648</v>
      </c>
      <c r="J49" s="72">
        <v>67.640505498634923</v>
      </c>
      <c r="K49" s="73">
        <v>59.418380832679112</v>
      </c>
      <c r="L49" s="72">
        <v>52.013385180029402</v>
      </c>
      <c r="M49" s="72">
        <v>57.121234735872449</v>
      </c>
      <c r="N49" s="75">
        <v>47.390232058984886</v>
      </c>
    </row>
    <row r="50" spans="1:14" ht="11.45" customHeight="1">
      <c r="A50" s="30" t="s">
        <v>42</v>
      </c>
      <c r="B50" s="31"/>
      <c r="C50" s="77">
        <v>19.940336517847179</v>
      </c>
      <c r="D50" s="77">
        <v>22.133510574615574</v>
      </c>
      <c r="E50" s="77">
        <v>17.721680610920885</v>
      </c>
      <c r="F50" s="77">
        <v>41.458156429796183</v>
      </c>
      <c r="G50" s="77">
        <v>42.960655985283438</v>
      </c>
      <c r="H50" s="78">
        <v>39.980107750853215</v>
      </c>
      <c r="I50" s="77">
        <v>63.22944798922795</v>
      </c>
      <c r="J50" s="77">
        <v>67.928741192730101</v>
      </c>
      <c r="K50" s="78">
        <v>58.749023284026023</v>
      </c>
      <c r="L50" s="77">
        <v>51.613060731151229</v>
      </c>
      <c r="M50" s="77">
        <v>57.13028224952329</v>
      </c>
      <c r="N50" s="79">
        <v>46.625101471154103</v>
      </c>
    </row>
    <row r="51" spans="1:14" ht="11.45" customHeight="1">
      <c r="A51" s="41" t="s">
        <v>43</v>
      </c>
      <c r="B51" s="44"/>
      <c r="C51" s="72">
        <v>20.386972283135957</v>
      </c>
      <c r="D51" s="72">
        <v>21.728566216925241</v>
      </c>
      <c r="E51" s="72">
        <v>19.029773314947541</v>
      </c>
      <c r="F51" s="72">
        <v>40.017713671035239</v>
      </c>
      <c r="G51" s="72">
        <v>39.835180972433037</v>
      </c>
      <c r="H51" s="73">
        <v>40.197249313190412</v>
      </c>
      <c r="I51" s="72">
        <v>62.649844042115504</v>
      </c>
      <c r="J51" s="72">
        <v>66.842108979312187</v>
      </c>
      <c r="K51" s="73">
        <v>58.657034635154062</v>
      </c>
      <c r="L51" s="72">
        <v>50.953441059409357</v>
      </c>
      <c r="M51" s="72">
        <v>55.875974126300669</v>
      </c>
      <c r="N51" s="75">
        <v>46.508138906662161</v>
      </c>
    </row>
    <row r="52" spans="1:14" ht="11.45" customHeight="1">
      <c r="A52" s="30" t="s">
        <v>44</v>
      </c>
      <c r="B52" s="31"/>
      <c r="C52" s="77">
        <v>18.621267366900945</v>
      </c>
      <c r="D52" s="77">
        <v>19.973037766984756</v>
      </c>
      <c r="E52" s="77">
        <v>17.253411944519002</v>
      </c>
      <c r="F52" s="77">
        <v>38.531847408478569</v>
      </c>
      <c r="G52" s="77">
        <v>39.909917570641475</v>
      </c>
      <c r="H52" s="78">
        <v>37.175752703219395</v>
      </c>
      <c r="I52" s="77">
        <v>62.206350383934485</v>
      </c>
      <c r="J52" s="77">
        <v>66.879711827250645</v>
      </c>
      <c r="K52" s="78">
        <v>57.75848901164732</v>
      </c>
      <c r="L52" s="77">
        <v>50.497731152402167</v>
      </c>
      <c r="M52" s="77">
        <v>55.771980583581119</v>
      </c>
      <c r="N52" s="79">
        <v>45.738894750616701</v>
      </c>
    </row>
    <row r="53" spans="1:14" ht="11.45" customHeight="1">
      <c r="A53" s="36" t="s">
        <v>45</v>
      </c>
      <c r="B53" s="31"/>
      <c r="C53" s="72">
        <v>20.558473650769425</v>
      </c>
      <c r="D53" s="72">
        <v>21.688376211162357</v>
      </c>
      <c r="E53" s="72">
        <v>19.415912981577392</v>
      </c>
      <c r="F53" s="72">
        <v>40.39346061817087</v>
      </c>
      <c r="G53" s="72">
        <v>42.752960394745564</v>
      </c>
      <c r="H53" s="73">
        <v>38.065861039030231</v>
      </c>
      <c r="I53" s="72">
        <v>63.398847415515078</v>
      </c>
      <c r="J53" s="72">
        <v>68.163179902693429</v>
      </c>
      <c r="K53" s="73">
        <v>58.859920996837907</v>
      </c>
      <c r="L53" s="72">
        <v>51.415493306497233</v>
      </c>
      <c r="M53" s="72">
        <v>56.89752486307453</v>
      </c>
      <c r="N53" s="75">
        <v>46.466477948969938</v>
      </c>
    </row>
    <row r="54" spans="1:14" ht="11.45" customHeight="1">
      <c r="A54" s="30" t="s">
        <v>46</v>
      </c>
      <c r="B54" s="31"/>
      <c r="C54" s="77">
        <v>20.762778483218629</v>
      </c>
      <c r="D54" s="77">
        <v>20.893723799660524</v>
      </c>
      <c r="E54" s="77">
        <v>20.630272207212016</v>
      </c>
      <c r="F54" s="77">
        <v>41.016115248674332</v>
      </c>
      <c r="G54" s="77">
        <v>42.248503304201918</v>
      </c>
      <c r="H54" s="78">
        <v>39.799294869832181</v>
      </c>
      <c r="I54" s="77">
        <v>64.578187998589343</v>
      </c>
      <c r="J54" s="77">
        <v>70.167629257942309</v>
      </c>
      <c r="K54" s="78">
        <v>59.25350572903308</v>
      </c>
      <c r="L54" s="77">
        <v>52.496896404792352</v>
      </c>
      <c r="M54" s="77">
        <v>58.743855233087331</v>
      </c>
      <c r="N54" s="79">
        <v>46.858414003465576</v>
      </c>
    </row>
    <row r="55" spans="1:14" ht="11.45" customHeight="1">
      <c r="A55" s="36" t="s">
        <v>47</v>
      </c>
      <c r="B55" s="44"/>
      <c r="C55" s="72">
        <v>22.159513285807918</v>
      </c>
      <c r="D55" s="72">
        <v>21.496683804802217</v>
      </c>
      <c r="E55" s="72">
        <v>22.829094346543439</v>
      </c>
      <c r="F55" s="72">
        <v>40.77636831287851</v>
      </c>
      <c r="G55" s="72">
        <v>39.155234480658997</v>
      </c>
      <c r="H55" s="73">
        <v>42.373236273399243</v>
      </c>
      <c r="I55" s="72">
        <v>65.520524641089793</v>
      </c>
      <c r="J55" s="72">
        <v>68.669196383823731</v>
      </c>
      <c r="K55" s="73">
        <v>62.523422375518059</v>
      </c>
      <c r="L55" s="72">
        <v>53.148742943545798</v>
      </c>
      <c r="M55" s="72">
        <v>57.382321806251461</v>
      </c>
      <c r="N55" s="75">
        <v>49.33053111300331</v>
      </c>
    </row>
    <row r="56" spans="1:14" ht="11.45" customHeight="1">
      <c r="A56" s="30" t="s">
        <v>48</v>
      </c>
      <c r="B56" s="31"/>
      <c r="C56" s="77">
        <v>21.067522589357619</v>
      </c>
      <c r="D56" s="77">
        <v>20.300350611059674</v>
      </c>
      <c r="E56" s="77">
        <v>21.842677808423506</v>
      </c>
      <c r="F56" s="77">
        <v>39.348517169059136</v>
      </c>
      <c r="G56" s="77">
        <v>38.821376605647963</v>
      </c>
      <c r="H56" s="78">
        <v>39.867794573370055</v>
      </c>
      <c r="I56" s="77">
        <v>65.402110457037878</v>
      </c>
      <c r="J56" s="77">
        <v>68.887493456160826</v>
      </c>
      <c r="K56" s="78">
        <v>62.085719264828079</v>
      </c>
      <c r="L56" s="77">
        <v>53.079690340157953</v>
      </c>
      <c r="M56" s="77">
        <v>57.537082511251619</v>
      </c>
      <c r="N56" s="79">
        <v>49.061256472368136</v>
      </c>
    </row>
    <row r="57" spans="1:14" ht="11.45" customHeight="1">
      <c r="A57" s="36" t="s">
        <v>49</v>
      </c>
      <c r="B57" s="31"/>
      <c r="C57" s="72">
        <v>24.132065671888036</v>
      </c>
      <c r="D57" s="72">
        <v>22.518460831136171</v>
      </c>
      <c r="E57" s="72">
        <v>25.769014711421562</v>
      </c>
      <c r="F57" s="72">
        <v>42.02406101102882</v>
      </c>
      <c r="G57" s="72">
        <v>41.491436325931822</v>
      </c>
      <c r="H57" s="73">
        <v>42.550737154591765</v>
      </c>
      <c r="I57" s="72">
        <v>66.191111214669604</v>
      </c>
      <c r="J57" s="72">
        <v>70.873396270579505</v>
      </c>
      <c r="K57" s="73">
        <v>61.731511197070233</v>
      </c>
      <c r="L57" s="72">
        <v>53.564859616314997</v>
      </c>
      <c r="M57" s="72">
        <v>59.045852590133698</v>
      </c>
      <c r="N57" s="75">
        <v>48.620357751444352</v>
      </c>
    </row>
    <row r="58" spans="1:14" ht="11.45" customHeight="1">
      <c r="A58" s="30" t="s">
        <v>50</v>
      </c>
      <c r="B58" s="31"/>
      <c r="C58" s="77">
        <v>23.612049244715823</v>
      </c>
      <c r="D58" s="77">
        <v>24.317444888721962</v>
      </c>
      <c r="E58" s="77">
        <v>22.895121690317808</v>
      </c>
      <c r="F58" s="77">
        <v>42.049390090988439</v>
      </c>
      <c r="G58" s="77">
        <v>43.814891796283163</v>
      </c>
      <c r="H58" s="78">
        <v>40.301982844662668</v>
      </c>
      <c r="I58" s="77">
        <v>66.241564418327698</v>
      </c>
      <c r="J58" s="77">
        <v>71.384010814918724</v>
      </c>
      <c r="K58" s="78">
        <v>61.345962143580245</v>
      </c>
      <c r="L58" s="77">
        <v>53.532367853238597</v>
      </c>
      <c r="M58" s="77">
        <v>59.324615087736298</v>
      </c>
      <c r="N58" s="79">
        <v>48.309645385664552</v>
      </c>
    </row>
    <row r="59" spans="1:14" ht="11.45" customHeight="1">
      <c r="A59" s="36" t="s">
        <v>51</v>
      </c>
      <c r="B59" s="44"/>
      <c r="C59" s="72">
        <v>23.019883466057674</v>
      </c>
      <c r="D59" s="72">
        <v>24.466964445233234</v>
      </c>
      <c r="E59" s="72">
        <v>21.548073369316484</v>
      </c>
      <c r="F59" s="72">
        <v>40.86209755765681</v>
      </c>
      <c r="G59" s="72">
        <v>40.568500551436763</v>
      </c>
      <c r="H59" s="73">
        <v>41.152444642256484</v>
      </c>
      <c r="I59" s="72">
        <v>66.840952067924135</v>
      </c>
      <c r="J59" s="72">
        <v>70.531430423550631</v>
      </c>
      <c r="K59" s="73">
        <v>63.329537271720504</v>
      </c>
      <c r="L59" s="72">
        <v>54.057831082050377</v>
      </c>
      <c r="M59" s="72">
        <v>58.653527221320047</v>
      </c>
      <c r="N59" s="75">
        <v>49.914816427998062</v>
      </c>
    </row>
    <row r="60" spans="1:14" ht="11.45" customHeight="1">
      <c r="A60" s="30" t="s">
        <v>52</v>
      </c>
      <c r="B60" s="31"/>
      <c r="C60" s="77">
        <v>22.398410720293249</v>
      </c>
      <c r="D60" s="77">
        <v>23.31964657732108</v>
      </c>
      <c r="E60" s="77">
        <v>21.460578370675762</v>
      </c>
      <c r="F60" s="77">
        <v>39.235279943564073</v>
      </c>
      <c r="G60" s="77">
        <v>40.124883457850459</v>
      </c>
      <c r="H60" s="78">
        <v>38.354724905632615</v>
      </c>
      <c r="I60" s="77">
        <v>66.385374451017796</v>
      </c>
      <c r="J60" s="77">
        <v>70.62664796533393</v>
      </c>
      <c r="K60" s="78">
        <v>62.350724278853122</v>
      </c>
      <c r="L60" s="77">
        <v>53.441064732808705</v>
      </c>
      <c r="M60" s="77">
        <v>58.474407004670702</v>
      </c>
      <c r="N60" s="79">
        <v>48.90437799188966</v>
      </c>
    </row>
    <row r="61" spans="1:14" ht="11.45" customHeight="1">
      <c r="A61" s="36" t="s">
        <v>53</v>
      </c>
      <c r="B61" s="31"/>
      <c r="C61" s="72">
        <v>22.093499288550266</v>
      </c>
      <c r="D61" s="72">
        <v>21.873700994215255</v>
      </c>
      <c r="E61" s="72">
        <v>22.317517694492579</v>
      </c>
      <c r="F61" s="72">
        <v>40.249089191790269</v>
      </c>
      <c r="G61" s="72">
        <v>39.841321398047114</v>
      </c>
      <c r="H61" s="73">
        <v>40.653294583500617</v>
      </c>
      <c r="I61" s="72">
        <v>66.613864623547315</v>
      </c>
      <c r="J61" s="72">
        <v>70.484168288509821</v>
      </c>
      <c r="K61" s="73">
        <v>62.931849079292753</v>
      </c>
      <c r="L61" s="72">
        <v>53.625194652100923</v>
      </c>
      <c r="M61" s="72">
        <v>58.368512387348375</v>
      </c>
      <c r="N61" s="75">
        <v>49.34973906331971</v>
      </c>
    </row>
    <row r="62" spans="1:14" ht="11.45" customHeight="1">
      <c r="A62" s="30" t="s">
        <v>54</v>
      </c>
      <c r="B62" s="31"/>
      <c r="C62" s="77">
        <v>22.508708367247838</v>
      </c>
      <c r="D62" s="77">
        <v>21.327190446158063</v>
      </c>
      <c r="E62" s="77">
        <v>23.714800131337931</v>
      </c>
      <c r="F62" s="77">
        <v>41.076940930718358</v>
      </c>
      <c r="G62" s="77">
        <v>41.504690956210013</v>
      </c>
      <c r="H62" s="78">
        <v>40.6522584621503</v>
      </c>
      <c r="I62" s="77">
        <v>66.644224109933148</v>
      </c>
      <c r="J62" s="77">
        <v>71.24671843871333</v>
      </c>
      <c r="K62" s="78">
        <v>62.265006220914628</v>
      </c>
      <c r="L62" s="77">
        <v>53.554500137943919</v>
      </c>
      <c r="M62" s="77">
        <v>58.843405290006011</v>
      </c>
      <c r="N62" s="79">
        <v>48.786543092711888</v>
      </c>
    </row>
    <row r="63" spans="1:14" ht="11.45" customHeight="1">
      <c r="A63" s="36" t="s">
        <v>55</v>
      </c>
      <c r="B63" s="44"/>
      <c r="C63" s="72">
        <v>21.367016958537672</v>
      </c>
      <c r="D63" s="72">
        <v>21.27577939782946</v>
      </c>
      <c r="E63" s="72">
        <v>21.460210997984326</v>
      </c>
      <c r="F63" s="72">
        <v>40.204885101813865</v>
      </c>
      <c r="G63" s="72">
        <v>40.163896633309548</v>
      </c>
      <c r="H63" s="73">
        <v>40.245616812111138</v>
      </c>
      <c r="I63" s="72">
        <v>67.25667234439932</v>
      </c>
      <c r="J63" s="72">
        <v>71.231502321991556</v>
      </c>
      <c r="K63" s="73">
        <v>63.475808454663351</v>
      </c>
      <c r="L63" s="72">
        <v>53.95930325295754</v>
      </c>
      <c r="M63" s="72">
        <v>58.783462455765303</v>
      </c>
      <c r="N63" s="75">
        <v>49.611433152526267</v>
      </c>
    </row>
    <row r="64" spans="1:14" ht="11.45" customHeight="1">
      <c r="A64" s="30" t="s">
        <v>56</v>
      </c>
      <c r="B64" s="31"/>
      <c r="C64" s="77">
        <v>21.917967586981348</v>
      </c>
      <c r="D64" s="77">
        <v>20.668919903325381</v>
      </c>
      <c r="E64" s="77">
        <v>23.192813867405885</v>
      </c>
      <c r="F64" s="77">
        <v>39.350461642385042</v>
      </c>
      <c r="G64" s="77">
        <v>38.652375350459536</v>
      </c>
      <c r="H64" s="78">
        <v>40.044168224756163</v>
      </c>
      <c r="I64" s="77">
        <v>67.050167818148665</v>
      </c>
      <c r="J64" s="77">
        <v>71.248128508394728</v>
      </c>
      <c r="K64" s="78">
        <v>63.05939175280173</v>
      </c>
      <c r="L64" s="77">
        <v>53.751010681744823</v>
      </c>
      <c r="M64" s="77">
        <v>58.843002990663337</v>
      </c>
      <c r="N64" s="79">
        <v>49.164206937355324</v>
      </c>
    </row>
    <row r="65" spans="1:14" ht="11.45" customHeight="1">
      <c r="A65" s="36" t="s">
        <v>57</v>
      </c>
      <c r="B65" s="31"/>
      <c r="C65" s="72">
        <v>23.113730970172988</v>
      </c>
      <c r="D65" s="72">
        <v>22.837842603736103</v>
      </c>
      <c r="E65" s="72">
        <v>23.395062214154176</v>
      </c>
      <c r="F65" s="72">
        <v>40.84555187989902</v>
      </c>
      <c r="G65" s="72">
        <v>39.595306304377168</v>
      </c>
      <c r="H65" s="73">
        <v>42.087893909222586</v>
      </c>
      <c r="I65" s="72">
        <v>68.068294999191338</v>
      </c>
      <c r="J65" s="72">
        <v>72.102190551931628</v>
      </c>
      <c r="K65" s="73">
        <v>64.235114018216763</v>
      </c>
      <c r="L65" s="72">
        <v>54.469911414821354</v>
      </c>
      <c r="M65" s="72">
        <v>59.347159334592227</v>
      </c>
      <c r="N65" s="75">
        <v>50.077912471328055</v>
      </c>
    </row>
    <row r="66" spans="1:14" ht="11.45" customHeight="1">
      <c r="A66" s="30" t="s">
        <v>58</v>
      </c>
      <c r="B66" s="31"/>
      <c r="C66" s="77">
        <v>25.221395431432487</v>
      </c>
      <c r="D66" s="77">
        <v>24.729190058467047</v>
      </c>
      <c r="E66" s="77">
        <v>25.723278533335716</v>
      </c>
      <c r="F66" s="77">
        <v>42.870137988259138</v>
      </c>
      <c r="G66" s="77">
        <v>41.108920008206908</v>
      </c>
      <c r="H66" s="78">
        <v>44.620724987093077</v>
      </c>
      <c r="I66" s="77">
        <v>68.745366237356961</v>
      </c>
      <c r="J66" s="77">
        <v>73.261452313142939</v>
      </c>
      <c r="K66" s="78">
        <v>64.455067412435199</v>
      </c>
      <c r="L66" s="77">
        <v>55.087016668686246</v>
      </c>
      <c r="M66" s="77">
        <v>60.429935590599008</v>
      </c>
      <c r="N66" s="79">
        <v>50.276630510294325</v>
      </c>
    </row>
    <row r="67" spans="1:14" ht="11.45" customHeight="1">
      <c r="A67" s="36" t="s">
        <v>59</v>
      </c>
      <c r="B67" s="44"/>
      <c r="C67" s="72">
        <v>23.800954209784035</v>
      </c>
      <c r="D67" s="72">
        <v>24.857138300037271</v>
      </c>
      <c r="E67" s="72">
        <v>22.724426086509077</v>
      </c>
      <c r="F67" s="72">
        <v>42.257938183851806</v>
      </c>
      <c r="G67" s="72">
        <v>42.736744514027698</v>
      </c>
      <c r="H67" s="73">
        <v>41.782114813151637</v>
      </c>
      <c r="I67" s="72">
        <v>68.089456961749718</v>
      </c>
      <c r="J67" s="72">
        <v>72.049905196214496</v>
      </c>
      <c r="K67" s="73">
        <v>64.328025586942815</v>
      </c>
      <c r="L67" s="72">
        <v>54.617826659320208</v>
      </c>
      <c r="M67" s="72">
        <v>59.370098773742029</v>
      </c>
      <c r="N67" s="75">
        <v>50.340298418388905</v>
      </c>
    </row>
    <row r="68" spans="1:14" ht="11.45" customHeight="1">
      <c r="A68" s="30" t="s">
        <v>60</v>
      </c>
      <c r="B68" s="31"/>
      <c r="C68" s="77">
        <v>27.517259842830057</v>
      </c>
      <c r="D68" s="77">
        <v>28.326311980211958</v>
      </c>
      <c r="E68" s="77">
        <v>26.693591581646007</v>
      </c>
      <c r="F68" s="77">
        <v>45.734567457723017</v>
      </c>
      <c r="G68" s="77">
        <v>45.503042835118045</v>
      </c>
      <c r="H68" s="78">
        <v>45.964366207076047</v>
      </c>
      <c r="I68" s="77">
        <v>68.360406027619874</v>
      </c>
      <c r="J68" s="77">
        <v>72.626171737774271</v>
      </c>
      <c r="K68" s="78">
        <v>64.31097767252426</v>
      </c>
      <c r="L68" s="77">
        <v>54.790648017356958</v>
      </c>
      <c r="M68" s="77">
        <v>59.858238081810129</v>
      </c>
      <c r="N68" s="79">
        <v>50.231343064456574</v>
      </c>
    </row>
    <row r="69" spans="1:14" ht="11.45" customHeight="1">
      <c r="A69" s="36" t="s">
        <v>61</v>
      </c>
      <c r="B69" s="31"/>
      <c r="C69" s="72">
        <v>27.304357818383895</v>
      </c>
      <c r="D69" s="72">
        <v>28.275343695431907</v>
      </c>
      <c r="E69" s="72">
        <v>26.316507672870284</v>
      </c>
      <c r="F69" s="72">
        <v>45.333700482547123</v>
      </c>
      <c r="G69" s="72">
        <v>46.508414435616665</v>
      </c>
      <c r="H69" s="73">
        <v>44.16924058038267</v>
      </c>
      <c r="I69" s="72">
        <v>69.015945843867385</v>
      </c>
      <c r="J69" s="72">
        <v>73.626207045746966</v>
      </c>
      <c r="K69" s="73">
        <v>64.641160769223674</v>
      </c>
      <c r="L69" s="72">
        <v>55.252597041048695</v>
      </c>
      <c r="M69" s="72">
        <v>60.623341285773392</v>
      </c>
      <c r="N69" s="75">
        <v>50.422104008086855</v>
      </c>
    </row>
    <row r="70" spans="1:14" ht="11.45" customHeight="1">
      <c r="A70" s="30" t="s">
        <v>62</v>
      </c>
      <c r="B70" s="31"/>
      <c r="C70" s="77">
        <v>27.057969572969963</v>
      </c>
      <c r="D70" s="77">
        <v>24.626844769346651</v>
      </c>
      <c r="E70" s="77">
        <v>29.533765497234711</v>
      </c>
      <c r="F70" s="77">
        <v>44.824666599252318</v>
      </c>
      <c r="G70" s="77">
        <v>44.742731787018059</v>
      </c>
      <c r="H70" s="78">
        <v>44.905900645543412</v>
      </c>
      <c r="I70" s="77">
        <v>68.776774183750604</v>
      </c>
      <c r="J70" s="77">
        <v>73.668458057840937</v>
      </c>
      <c r="K70" s="78">
        <v>64.134704223475694</v>
      </c>
      <c r="L70" s="77">
        <v>55.112117979885518</v>
      </c>
      <c r="M70" s="77">
        <v>60.640515508522142</v>
      </c>
      <c r="N70" s="79">
        <v>50.139932133091079</v>
      </c>
    </row>
    <row r="71" spans="1:14" ht="11.45" customHeight="1">
      <c r="A71" s="36" t="s">
        <v>63</v>
      </c>
      <c r="B71" s="44"/>
      <c r="C71" s="72">
        <v>25.920775342521782</v>
      </c>
      <c r="D71" s="72">
        <v>25.130625812547045</v>
      </c>
      <c r="E71" s="72">
        <v>26.725874519071439</v>
      </c>
      <c r="F71" s="72">
        <v>44.649056021126356</v>
      </c>
      <c r="G71" s="72">
        <v>45.039080614888306</v>
      </c>
      <c r="H71" s="73">
        <v>44.262371850729778</v>
      </c>
      <c r="I71" s="72">
        <v>69.497606574192446</v>
      </c>
      <c r="J71" s="72">
        <v>73.777150475009421</v>
      </c>
      <c r="K71" s="73">
        <v>65.436651312982022</v>
      </c>
      <c r="L71" s="72">
        <v>55.677254361943767</v>
      </c>
      <c r="M71" s="72">
        <v>60.732592784909883</v>
      </c>
      <c r="N71" s="75">
        <v>51.130969764970374</v>
      </c>
    </row>
    <row r="72" spans="1:14" ht="11.45" customHeight="1">
      <c r="A72" s="30" t="s">
        <v>64</v>
      </c>
      <c r="B72" s="31"/>
      <c r="C72" s="85">
        <v>22.980441264368263</v>
      </c>
      <c r="D72" s="85">
        <v>22.999953057363729</v>
      </c>
      <c r="E72" s="85">
        <v>22.960554574367304</v>
      </c>
      <c r="F72" s="85">
        <v>43.5318291723434</v>
      </c>
      <c r="G72" s="85">
        <v>44.002788553042748</v>
      </c>
      <c r="H72" s="85">
        <v>43.064778889468343</v>
      </c>
      <c r="I72" s="77">
        <v>69.138909601852532</v>
      </c>
      <c r="J72" s="77">
        <v>73.5123332791091</v>
      </c>
      <c r="K72" s="78">
        <v>64.988463650903341</v>
      </c>
      <c r="L72" s="77">
        <v>55.372100693410928</v>
      </c>
      <c r="M72" s="77">
        <v>60.473146886186903</v>
      </c>
      <c r="N72" s="79">
        <v>50.784634032752862</v>
      </c>
    </row>
    <row r="73" spans="1:14" ht="11.45" customHeight="1">
      <c r="A73" s="36" t="s">
        <v>65</v>
      </c>
      <c r="B73" s="44"/>
      <c r="C73" s="72">
        <v>24.782529479198015</v>
      </c>
      <c r="D73" s="72">
        <v>25.046074596627399</v>
      </c>
      <c r="E73" s="72">
        <v>24.513672486631709</v>
      </c>
      <c r="F73" s="72">
        <v>44.747836663698507</v>
      </c>
      <c r="G73" s="72">
        <v>44.898178361611741</v>
      </c>
      <c r="H73" s="73">
        <v>44.598547234327135</v>
      </c>
      <c r="I73" s="72">
        <v>70.238676920525663</v>
      </c>
      <c r="J73" s="72">
        <v>74.205908229740047</v>
      </c>
      <c r="K73" s="73">
        <v>66.47215571705523</v>
      </c>
      <c r="L73" s="72">
        <v>56.230438075807484</v>
      </c>
      <c r="M73" s="72">
        <v>61.135853909612145</v>
      </c>
      <c r="N73" s="75">
        <v>51.817326140971701</v>
      </c>
    </row>
    <row r="74" spans="1:14" ht="10.5" customHeight="1">
      <c r="A74" s="30" t="s">
        <v>66</v>
      </c>
      <c r="B74" s="31"/>
      <c r="C74" s="85">
        <v>25.288475596657424</v>
      </c>
      <c r="D74" s="85">
        <v>25.859619636742156</v>
      </c>
      <c r="E74" s="85">
        <v>24.70505235785415</v>
      </c>
      <c r="F74" s="85">
        <v>45.435054426862543</v>
      </c>
      <c r="G74" s="85">
        <v>45.474393908284178</v>
      </c>
      <c r="H74" s="85">
        <v>45.395942593302969</v>
      </c>
      <c r="I74" s="77">
        <v>69.80989471806275</v>
      </c>
      <c r="J74" s="77">
        <v>74.367606371947659</v>
      </c>
      <c r="K74" s="78">
        <v>65.481137894022666</v>
      </c>
      <c r="L74" s="77">
        <v>55.965480084681559</v>
      </c>
      <c r="M74" s="77">
        <v>61.34635923717201</v>
      </c>
      <c r="N74" s="79">
        <v>51.122939708804473</v>
      </c>
    </row>
    <row r="75" spans="1:14" ht="11.45" customHeight="1">
      <c r="A75" s="36" t="s">
        <v>67</v>
      </c>
      <c r="B75" s="44"/>
      <c r="C75" s="72">
        <v>26.650715681378237</v>
      </c>
      <c r="D75" s="72">
        <v>27.873254515764877</v>
      </c>
      <c r="E75" s="72">
        <v>25.401827382517695</v>
      </c>
      <c r="F75" s="72">
        <v>46.913312645800126</v>
      </c>
      <c r="G75" s="72">
        <v>46.943954587005685</v>
      </c>
      <c r="H75" s="73">
        <v>46.882856170036781</v>
      </c>
      <c r="I75" s="72">
        <v>71.117303829110554</v>
      </c>
      <c r="J75" s="72">
        <v>74.602302689328951</v>
      </c>
      <c r="K75" s="73">
        <v>67.808267654125288</v>
      </c>
      <c r="L75" s="72">
        <v>57.061966507439344</v>
      </c>
      <c r="M75" s="72">
        <v>61.64980617302308</v>
      </c>
      <c r="N75" s="75">
        <v>52.933968194576643</v>
      </c>
    </row>
    <row r="76" spans="1:14" ht="10.5" customHeight="1">
      <c r="A76" s="30" t="s">
        <v>68</v>
      </c>
      <c r="B76" s="31"/>
      <c r="C76" s="85">
        <v>25.307868099870305</v>
      </c>
      <c r="D76" s="85">
        <v>26.793124400296914</v>
      </c>
      <c r="E76" s="85">
        <v>23.790681059555062</v>
      </c>
      <c r="F76" s="85">
        <v>45.293004152525093</v>
      </c>
      <c r="G76" s="85">
        <v>45.383135236198186</v>
      </c>
      <c r="H76" s="85">
        <v>45.203390667047842</v>
      </c>
      <c r="I76" s="77">
        <v>70.09324988892935</v>
      </c>
      <c r="J76" s="77">
        <v>73.405540486974388</v>
      </c>
      <c r="K76" s="78">
        <v>66.94897949186155</v>
      </c>
      <c r="L76" s="77">
        <v>56.284707163220979</v>
      </c>
      <c r="M76" s="77">
        <v>60.738853539074817</v>
      </c>
      <c r="N76" s="79">
        <v>52.277745916483724</v>
      </c>
    </row>
    <row r="77" spans="1:14" ht="11.45" customHeight="1">
      <c r="A77" s="36" t="s">
        <v>69</v>
      </c>
      <c r="B77" s="44"/>
      <c r="C77" s="72">
        <v>19.287731369495003</v>
      </c>
      <c r="D77" s="72">
        <v>20.24448440172538</v>
      </c>
      <c r="E77" s="72">
        <v>18.308888145738361</v>
      </c>
      <c r="F77" s="72">
        <v>37.779454569565786</v>
      </c>
      <c r="G77" s="72">
        <v>36.820862176361494</v>
      </c>
      <c r="H77" s="73">
        <v>38.734386985203464</v>
      </c>
      <c r="I77" s="72">
        <v>65.979392601638821</v>
      </c>
      <c r="J77" s="72">
        <v>69.30342158558976</v>
      </c>
      <c r="K77" s="73">
        <v>62.823122514256809</v>
      </c>
      <c r="L77" s="72">
        <v>52.852987215130078</v>
      </c>
      <c r="M77" s="72">
        <v>57.240140992101821</v>
      </c>
      <c r="N77" s="75">
        <v>48.905522033618702</v>
      </c>
    </row>
    <row r="78" spans="1:14" ht="10.5" customHeight="1">
      <c r="A78" s="30" t="s">
        <v>70</v>
      </c>
      <c r="B78" s="31"/>
      <c r="C78" s="85">
        <v>20.801097052339252</v>
      </c>
      <c r="D78" s="85">
        <v>22.684651992610419</v>
      </c>
      <c r="E78" s="85">
        <v>18.869805563696978</v>
      </c>
      <c r="F78" s="85">
        <v>38.827554770923989</v>
      </c>
      <c r="G78" s="85">
        <v>39.142630596542531</v>
      </c>
      <c r="H78" s="85">
        <v>38.513022592020718</v>
      </c>
      <c r="I78" s="77">
        <v>66.887475174203871</v>
      </c>
      <c r="J78" s="77">
        <v>70.899697873520623</v>
      </c>
      <c r="K78" s="78">
        <v>63.076460462443464</v>
      </c>
      <c r="L78" s="77">
        <v>53.604494489924221</v>
      </c>
      <c r="M78" s="77">
        <v>58.55113557991514</v>
      </c>
      <c r="N78" s="79">
        <v>49.152840697952016</v>
      </c>
    </row>
    <row r="79" spans="1:14" ht="11.45" customHeight="1">
      <c r="A79" s="10" t="s">
        <v>71</v>
      </c>
      <c r="B79" s="44"/>
      <c r="C79" s="72">
        <v>23.045403989315364</v>
      </c>
      <c r="D79" s="72">
        <v>22.331406727735281</v>
      </c>
      <c r="E79" s="72">
        <v>23.778983171093092</v>
      </c>
      <c r="F79" s="72">
        <v>42.294854020774238</v>
      </c>
      <c r="G79" s="72">
        <v>40.193175343333472</v>
      </c>
      <c r="H79" s="73">
        <v>44.397123644102479</v>
      </c>
      <c r="I79" s="72">
        <v>68.380355864301919</v>
      </c>
      <c r="J79" s="72">
        <v>71.600833593585577</v>
      </c>
      <c r="K79" s="73">
        <v>65.32046836826936</v>
      </c>
      <c r="L79" s="72">
        <v>54.763191450444602</v>
      </c>
      <c r="M79" s="72">
        <v>59.043179278888353</v>
      </c>
      <c r="N79" s="75">
        <v>50.911474824866033</v>
      </c>
    </row>
    <row r="80" spans="1:14" ht="10.5" customHeight="1">
      <c r="A80" s="30" t="s">
        <v>243</v>
      </c>
      <c r="B80" s="31"/>
      <c r="C80" s="85">
        <v>25.096209641216547</v>
      </c>
      <c r="D80" s="85">
        <v>24.448495573383966</v>
      </c>
      <c r="E80" s="85">
        <v>25.763375553510095</v>
      </c>
      <c r="F80" s="85">
        <v>42.734557980642961</v>
      </c>
      <c r="G80" s="85">
        <v>42.585423309909743</v>
      </c>
      <c r="H80" s="85">
        <v>42.884147427164834</v>
      </c>
      <c r="I80" s="77">
        <v>69.3811667672948</v>
      </c>
      <c r="J80" s="77">
        <v>73.0269462623978</v>
      </c>
      <c r="K80" s="78">
        <v>65.91463787276038</v>
      </c>
      <c r="L80" s="77">
        <v>55.62032918973231</v>
      </c>
      <c r="M80" s="77">
        <v>60.210382099152284</v>
      </c>
      <c r="N80" s="79">
        <v>51.489179153365626</v>
      </c>
    </row>
    <row r="81" spans="1:14" ht="11.45" customHeight="1">
      <c r="A81" s="10" t="s">
        <v>244</v>
      </c>
      <c r="B81" s="44"/>
      <c r="C81" s="72">
        <v>25.98264255086719</v>
      </c>
      <c r="D81" s="72">
        <v>21.999475828093864</v>
      </c>
      <c r="E81" s="72">
        <v>30.055012919220641</v>
      </c>
      <c r="F81" s="72">
        <v>45.177340072086984</v>
      </c>
      <c r="G81" s="72">
        <v>41.790600568816529</v>
      </c>
      <c r="H81" s="73">
        <v>48.563640009315804</v>
      </c>
      <c r="I81" s="72">
        <v>69.93620382631569</v>
      </c>
      <c r="J81" s="72">
        <v>72.619885891176267</v>
      </c>
      <c r="K81" s="73">
        <v>67.385406176612022</v>
      </c>
      <c r="L81" s="72">
        <v>55.946411345461307</v>
      </c>
      <c r="M81" s="72">
        <v>59.861536324983618</v>
      </c>
      <c r="N81" s="75">
        <v>52.425229399820694</v>
      </c>
    </row>
    <row r="82" spans="1:14" ht="10.5" customHeight="1">
      <c r="A82" s="30" t="s">
        <v>245</v>
      </c>
      <c r="B82" s="31"/>
      <c r="C82" s="85">
        <v>28.684393920928347</v>
      </c>
      <c r="D82" s="85">
        <v>26.355732451045998</v>
      </c>
      <c r="E82" s="85">
        <v>31.018647064427547</v>
      </c>
      <c r="F82" s="85">
        <v>47.040004602033989</v>
      </c>
      <c r="G82" s="85">
        <v>44.179366505984653</v>
      </c>
      <c r="H82" s="85">
        <v>49.867407581499535</v>
      </c>
      <c r="I82" s="77">
        <v>70.149326616781693</v>
      </c>
      <c r="J82" s="77">
        <v>73.07643584827423</v>
      </c>
      <c r="K82" s="78">
        <v>67.373553470679852</v>
      </c>
      <c r="L82" s="77">
        <v>56.004996235385946</v>
      </c>
      <c r="M82" s="77">
        <v>60.024964402785677</v>
      </c>
      <c r="N82" s="79">
        <v>52.397365527282361</v>
      </c>
    </row>
    <row r="83" spans="1:14" ht="11.45" customHeight="1">
      <c r="A83" s="10" t="s">
        <v>246</v>
      </c>
      <c r="B83" s="44"/>
      <c r="C83" s="72">
        <v>27.761981800121006</v>
      </c>
      <c r="D83" s="72">
        <v>28.239589005604348</v>
      </c>
      <c r="E83" s="72">
        <v>27.264485635277239</v>
      </c>
      <c r="F83" s="72">
        <v>46.19416645616716</v>
      </c>
      <c r="G83" s="72">
        <v>46.862267933461567</v>
      </c>
      <c r="H83" s="73">
        <v>45.518059592728555</v>
      </c>
      <c r="I83" s="72">
        <v>70.626982915805499</v>
      </c>
      <c r="J83" s="72">
        <v>74.457945602765662</v>
      </c>
      <c r="K83" s="73">
        <v>66.973975864519232</v>
      </c>
      <c r="L83" s="72">
        <v>56.680572437581624</v>
      </c>
      <c r="M83" s="72">
        <v>61.560575664814465</v>
      </c>
      <c r="N83" s="75">
        <v>52.282909857696325</v>
      </c>
    </row>
    <row r="84" spans="1:14" ht="11.45" customHeight="1">
      <c r="A84" s="30" t="s">
        <v>248</v>
      </c>
      <c r="B84" s="31"/>
      <c r="C84" s="85">
        <v>28.724008554627716</v>
      </c>
      <c r="D84" s="85">
        <v>27.394945884798556</v>
      </c>
      <c r="E84" s="85">
        <v>30.078950694911988</v>
      </c>
      <c r="F84" s="85">
        <v>47.429686540240688</v>
      </c>
      <c r="G84" s="85">
        <v>46.689684945574001</v>
      </c>
      <c r="H84" s="85">
        <v>48.168650589382615</v>
      </c>
      <c r="I84" s="77">
        <v>70.18018746267083</v>
      </c>
      <c r="J84" s="77">
        <v>74.294021475814134</v>
      </c>
      <c r="K84" s="78">
        <v>66.270823202701678</v>
      </c>
      <c r="L84" s="77">
        <v>56.328415257452235</v>
      </c>
      <c r="M84" s="77">
        <v>61.525750100718938</v>
      </c>
      <c r="N84" s="79">
        <v>51.657800612563946</v>
      </c>
    </row>
    <row r="85" spans="1:14" ht="11.45" customHeight="1">
      <c r="A85" s="10" t="s">
        <v>249</v>
      </c>
      <c r="B85" s="44"/>
      <c r="C85" s="72">
        <v>31.368903764765815</v>
      </c>
      <c r="D85" s="72">
        <v>30.413085951932295</v>
      </c>
      <c r="E85" s="72">
        <v>32.359168878001881</v>
      </c>
      <c r="F85" s="72">
        <v>49.554653261763079</v>
      </c>
      <c r="G85" s="72">
        <v>49.513029823347075</v>
      </c>
      <c r="H85" s="73">
        <v>49.596640777143676</v>
      </c>
      <c r="I85" s="72">
        <v>71.453345975624842</v>
      </c>
      <c r="J85" s="72">
        <v>75.552918341232427</v>
      </c>
      <c r="K85" s="73">
        <v>67.552436205164625</v>
      </c>
      <c r="L85" s="72">
        <v>57.291701863092726</v>
      </c>
      <c r="M85" s="72">
        <v>62.520588128769681</v>
      </c>
      <c r="N85" s="75">
        <v>52.588589430357146</v>
      </c>
    </row>
    <row r="86" spans="1:14" ht="11.45" customHeight="1">
      <c r="A86" s="30" t="s">
        <v>250</v>
      </c>
      <c r="B86" s="31"/>
      <c r="C86" s="85">
        <v>24.582383344259881</v>
      </c>
      <c r="D86" s="85">
        <v>24.529332639496907</v>
      </c>
      <c r="E86" s="85">
        <v>24.636210097687318</v>
      </c>
      <c r="F86" s="85">
        <v>44.27408608169759</v>
      </c>
      <c r="G86" s="85">
        <v>46.305437204633996</v>
      </c>
      <c r="H86" s="85">
        <v>42.250230967733906</v>
      </c>
      <c r="I86" s="77">
        <v>69.489487069747383</v>
      </c>
      <c r="J86" s="77">
        <v>74.319711539400828</v>
      </c>
      <c r="K86" s="78">
        <v>64.909143176047763</v>
      </c>
      <c r="L86" s="77">
        <v>55.775645867648521</v>
      </c>
      <c r="M86" s="77">
        <v>61.549873382983115</v>
      </c>
      <c r="N86" s="79">
        <v>50.595619093385764</v>
      </c>
    </row>
    <row r="87" spans="1:14" ht="11.45" customHeight="1">
      <c r="A87" s="10" t="s">
        <v>251</v>
      </c>
      <c r="B87" s="44"/>
      <c r="C87" s="72">
        <v>25.180445262262467</v>
      </c>
      <c r="D87" s="72">
        <v>25.358728995274717</v>
      </c>
      <c r="E87" s="72">
        <v>24.994963774738821</v>
      </c>
      <c r="F87" s="72">
        <v>44.147092147432247</v>
      </c>
      <c r="G87" s="72">
        <v>45.013709944320368</v>
      </c>
      <c r="H87" s="73">
        <v>43.269991820072669</v>
      </c>
      <c r="I87" s="72">
        <v>69.8460756411841</v>
      </c>
      <c r="J87" s="72">
        <v>73.947012836012817</v>
      </c>
      <c r="K87" s="73">
        <v>65.943202695582059</v>
      </c>
      <c r="L87" s="72">
        <v>55.932083862248682</v>
      </c>
      <c r="M87" s="72">
        <v>61.07643433899208</v>
      </c>
      <c r="N87" s="75">
        <v>51.303540622888484</v>
      </c>
    </row>
    <row r="88" spans="1:14" ht="11.45" customHeight="1">
      <c r="A88" s="30" t="s">
        <v>265</v>
      </c>
      <c r="B88" s="31"/>
      <c r="C88" s="85">
        <v>27.425755028027471</v>
      </c>
      <c r="D88" s="85">
        <v>26.498777946631201</v>
      </c>
      <c r="E88" s="85">
        <v>28.411573924745788</v>
      </c>
      <c r="F88" s="85">
        <v>44.933929298979336</v>
      </c>
      <c r="G88" s="85">
        <v>44.713921658773373</v>
      </c>
      <c r="H88" s="85">
        <v>45.159422522122028</v>
      </c>
      <c r="I88" s="77">
        <v>70.287894501276639</v>
      </c>
      <c r="J88" s="77">
        <v>73.04418778332338</v>
      </c>
      <c r="K88" s="78">
        <v>67.657773307290299</v>
      </c>
      <c r="L88" s="77">
        <v>56.319967765548206</v>
      </c>
      <c r="M88" s="77">
        <v>60.406827473703004</v>
      </c>
      <c r="N88" s="79">
        <v>52.635406474215237</v>
      </c>
    </row>
    <row r="89" spans="1:14" ht="11.45" customHeight="1">
      <c r="A89" s="10" t="s">
        <v>266</v>
      </c>
      <c r="B89" s="44"/>
      <c r="C89" s="72">
        <v>27.308885795122613</v>
      </c>
      <c r="D89" s="72">
        <v>27.050846254859607</v>
      </c>
      <c r="E89" s="72">
        <v>27.581295013709717</v>
      </c>
      <c r="F89" s="72">
        <v>47.066684248784455</v>
      </c>
      <c r="G89" s="72">
        <v>47.338919606601792</v>
      </c>
      <c r="H89" s="73">
        <v>46.788805102816525</v>
      </c>
      <c r="I89" s="72">
        <v>71.531102797492679</v>
      </c>
      <c r="J89" s="72">
        <v>75.931102326457832</v>
      </c>
      <c r="K89" s="73">
        <v>67.336687104928245</v>
      </c>
      <c r="L89" s="72">
        <v>57.362421618134803</v>
      </c>
      <c r="M89" s="72">
        <v>62.843477777186948</v>
      </c>
      <c r="N89" s="75">
        <v>52.424034810754897</v>
      </c>
    </row>
    <row r="90" spans="1:14" ht="11.45" customHeight="1">
      <c r="A90" s="30" t="s">
        <v>267</v>
      </c>
      <c r="B90" s="31"/>
      <c r="C90" s="85">
        <v>27.218305959662036</v>
      </c>
      <c r="D90" s="85">
        <v>28.850841189003322</v>
      </c>
      <c r="E90" s="85">
        <v>25.493157481810062</v>
      </c>
      <c r="F90" s="85">
        <v>45.372542667362112</v>
      </c>
      <c r="G90" s="85">
        <v>47.95299483988564</v>
      </c>
      <c r="H90" s="85">
        <v>42.734141149503017</v>
      </c>
      <c r="I90" s="77">
        <v>70.72435605125051</v>
      </c>
      <c r="J90" s="77">
        <v>75.365463385782078</v>
      </c>
      <c r="K90" s="78">
        <v>66.29546274487015</v>
      </c>
      <c r="L90" s="77">
        <v>56.642613672749796</v>
      </c>
      <c r="M90" s="77">
        <v>62.210328452902054</v>
      </c>
      <c r="N90" s="79">
        <v>51.620885529969726</v>
      </c>
    </row>
    <row r="91" spans="1:14" ht="11.45" customHeight="1">
      <c r="A91" s="10" t="s">
        <v>268</v>
      </c>
      <c r="B91" s="44"/>
      <c r="C91" s="72">
        <v>27.648005910911827</v>
      </c>
      <c r="D91" s="72">
        <v>27.571288925724367</v>
      </c>
      <c r="E91" s="72">
        <v>27.728668187047539</v>
      </c>
      <c r="F91" s="72">
        <v>46.48803873629182</v>
      </c>
      <c r="G91" s="72">
        <v>48.032326153224894</v>
      </c>
      <c r="H91" s="73">
        <v>44.91372810334132</v>
      </c>
      <c r="I91" s="72">
        <v>71.950269692247332</v>
      </c>
      <c r="J91" s="72">
        <v>75.21654377540311</v>
      </c>
      <c r="K91" s="73">
        <v>68.833757542936937</v>
      </c>
      <c r="L91" s="72">
        <v>57.42261821450888</v>
      </c>
      <c r="M91" s="72">
        <v>61.889806632619205</v>
      </c>
      <c r="N91" s="75">
        <v>53.393320566953129</v>
      </c>
    </row>
    <row r="92" spans="1:14" ht="6" customHeight="1">
      <c r="A92" s="10"/>
      <c r="B92" s="31"/>
      <c r="C92" s="72"/>
      <c r="D92" s="72"/>
      <c r="E92" s="72"/>
      <c r="F92" s="72"/>
      <c r="G92" s="72"/>
      <c r="H92" s="73"/>
      <c r="I92" s="72"/>
      <c r="J92" s="72"/>
      <c r="K92" s="73"/>
      <c r="L92" s="72"/>
      <c r="M92" s="72"/>
      <c r="N92" s="75"/>
    </row>
    <row r="93" spans="1:14" ht="19.149999999999999" customHeight="1">
      <c r="A93" s="499" t="s">
        <v>72</v>
      </c>
      <c r="B93" s="499"/>
      <c r="C93" s="499"/>
      <c r="D93" s="499"/>
      <c r="E93" s="499"/>
      <c r="F93" s="499"/>
      <c r="G93" s="499"/>
      <c r="H93" s="499"/>
    </row>
    <row r="98" spans="1:15">
      <c r="A98" s="500" t="s">
        <v>255</v>
      </c>
      <c r="B98" s="500"/>
      <c r="C98" s="500"/>
      <c r="D98" s="500"/>
      <c r="E98" s="500"/>
      <c r="F98" s="500"/>
      <c r="G98" s="500"/>
      <c r="H98" s="500"/>
      <c r="I98" s="500"/>
      <c r="J98" s="500"/>
      <c r="K98" s="500"/>
      <c r="L98" s="500"/>
      <c r="M98" s="500"/>
      <c r="N98" s="500"/>
    </row>
    <row r="100" spans="1:15">
      <c r="N100" s="506"/>
      <c r="O100" s="506"/>
    </row>
  </sheetData>
  <mergeCells count="10">
    <mergeCell ref="A93:H93"/>
    <mergeCell ref="A98:N98"/>
    <mergeCell ref="N100:O100"/>
    <mergeCell ref="L1:N1"/>
    <mergeCell ref="A5:A6"/>
    <mergeCell ref="C5:E5"/>
    <mergeCell ref="F5:H5"/>
    <mergeCell ref="I5:K5"/>
    <mergeCell ref="L5:N5"/>
    <mergeCell ref="A4:N4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2" orientation="portrait" r:id="rId1"/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showGridLines="0" topLeftCell="A43" zoomScaleNormal="100" workbookViewId="0">
      <selection activeCell="K91" sqref="K91"/>
    </sheetView>
  </sheetViews>
  <sheetFormatPr baseColWidth="10" defaultColWidth="1.7109375" defaultRowHeight="12.75"/>
  <cols>
    <col min="1" max="1" width="8.7109375" style="46" customWidth="1"/>
    <col min="2" max="2" width="0.28515625" style="46" customWidth="1"/>
    <col min="3" max="3" width="5.85546875" style="46" customWidth="1"/>
    <col min="4" max="4" width="6" style="46" customWidth="1"/>
    <col min="5" max="6" width="6.28515625" style="46" customWidth="1"/>
    <col min="7" max="7" width="6.140625" style="46" customWidth="1"/>
    <col min="8" max="8" width="5.85546875" style="46" customWidth="1"/>
    <col min="9" max="9" width="6.5703125" style="15" customWidth="1"/>
    <col min="10" max="10" width="6.7109375" style="15" customWidth="1"/>
    <col min="11" max="12" width="7" style="15" customWidth="1"/>
    <col min="13" max="13" width="5.85546875" style="15" customWidth="1"/>
    <col min="14" max="14" width="6.5703125" style="15" customWidth="1"/>
    <col min="15" max="16" width="1.7109375" style="15" hidden="1" customWidth="1"/>
    <col min="17" max="16384" width="1.7109375" style="15"/>
  </cols>
  <sheetData>
    <row r="1" spans="1:15" s="14" customFormat="1" ht="49.5" customHeight="1">
      <c r="A1" s="13"/>
      <c r="B1" s="13"/>
      <c r="C1" s="13"/>
      <c r="D1" s="13"/>
      <c r="E1" s="13"/>
      <c r="F1" s="13"/>
      <c r="G1" s="13"/>
      <c r="H1" s="13"/>
      <c r="K1" s="47"/>
      <c r="L1" s="507" t="s">
        <v>1</v>
      </c>
      <c r="M1" s="507"/>
      <c r="N1" s="507"/>
    </row>
    <row r="2" spans="1:15" s="14" customFormat="1" ht="13.5" customHeight="1">
      <c r="A2" s="13"/>
      <c r="B2" s="13"/>
      <c r="C2" s="13"/>
      <c r="D2" s="13"/>
      <c r="E2" s="13"/>
      <c r="F2" s="13"/>
      <c r="G2" s="13"/>
      <c r="H2" s="13"/>
      <c r="K2" s="9"/>
      <c r="L2" s="9"/>
      <c r="M2" s="9"/>
    </row>
    <row r="3" spans="1:15" s="14" customFormat="1" ht="13.5" customHeight="1" thickBot="1">
      <c r="A3" s="125" t="s">
        <v>255</v>
      </c>
      <c r="B3" s="13"/>
      <c r="C3" s="13"/>
      <c r="D3" s="13"/>
      <c r="E3" s="13"/>
      <c r="F3" s="13"/>
      <c r="G3" s="13"/>
      <c r="H3" s="13"/>
      <c r="L3" s="111"/>
      <c r="M3" s="111"/>
      <c r="N3" s="111"/>
    </row>
    <row r="4" spans="1:15" ht="27.75" customHeight="1" thickTop="1" thickBot="1">
      <c r="A4" s="516" t="s">
        <v>96</v>
      </c>
      <c r="B4" s="517"/>
      <c r="C4" s="517"/>
      <c r="D4" s="517"/>
      <c r="E4" s="517"/>
      <c r="F4" s="517"/>
      <c r="G4" s="517"/>
      <c r="H4" s="517"/>
      <c r="I4" s="517"/>
      <c r="J4" s="517"/>
      <c r="K4" s="517"/>
      <c r="L4" s="517"/>
      <c r="M4" s="517"/>
      <c r="N4" s="518"/>
    </row>
    <row r="5" spans="1:15" ht="15" customHeight="1" thickTop="1">
      <c r="A5" s="501" t="s">
        <v>2</v>
      </c>
      <c r="B5" s="16"/>
      <c r="C5" s="503" t="s">
        <v>73</v>
      </c>
      <c r="D5" s="504"/>
      <c r="E5" s="505"/>
      <c r="F5" s="503" t="s">
        <v>74</v>
      </c>
      <c r="G5" s="504"/>
      <c r="H5" s="505"/>
      <c r="I5" s="503" t="s">
        <v>75</v>
      </c>
      <c r="J5" s="504"/>
      <c r="K5" s="505"/>
      <c r="L5" s="503" t="s">
        <v>76</v>
      </c>
      <c r="M5" s="504"/>
      <c r="N5" s="510"/>
    </row>
    <row r="6" spans="1:15" ht="13.5" customHeight="1">
      <c r="A6" s="502"/>
      <c r="B6" s="17"/>
      <c r="C6" s="129" t="s">
        <v>77</v>
      </c>
      <c r="D6" s="129" t="s">
        <v>78</v>
      </c>
      <c r="E6" s="129" t="s">
        <v>79</v>
      </c>
      <c r="F6" s="129" t="s">
        <v>77</v>
      </c>
      <c r="G6" s="129" t="s">
        <v>78</v>
      </c>
      <c r="H6" s="129" t="s">
        <v>79</v>
      </c>
      <c r="I6" s="129" t="s">
        <v>77</v>
      </c>
      <c r="J6" s="129" t="s">
        <v>78</v>
      </c>
      <c r="K6" s="129" t="s">
        <v>79</v>
      </c>
      <c r="L6" s="129" t="s">
        <v>77</v>
      </c>
      <c r="M6" s="129" t="s">
        <v>78</v>
      </c>
      <c r="N6" s="130" t="s">
        <v>79</v>
      </c>
    </row>
    <row r="7" spans="1:15" ht="6.75" customHeight="1">
      <c r="A7" s="24"/>
      <c r="B7" s="25"/>
      <c r="C7" s="26"/>
      <c r="D7" s="26"/>
      <c r="E7" s="26"/>
      <c r="F7" s="26"/>
      <c r="G7" s="27"/>
      <c r="H7" s="27"/>
      <c r="I7" s="28"/>
      <c r="J7" s="27"/>
      <c r="K7" s="27"/>
      <c r="L7" s="26"/>
      <c r="M7" s="26"/>
      <c r="N7" s="29"/>
    </row>
    <row r="8" spans="1:15" ht="11.45" customHeight="1">
      <c r="A8" s="42" t="s">
        <v>3</v>
      </c>
      <c r="B8" s="31"/>
      <c r="C8" s="76">
        <v>36.498680011032739</v>
      </c>
      <c r="D8" s="77">
        <v>42.359909234260222</v>
      </c>
      <c r="E8" s="77">
        <v>30.338894050167632</v>
      </c>
      <c r="F8" s="77">
        <v>51.133142850585791</v>
      </c>
      <c r="G8" s="77">
        <v>57.66338406445837</v>
      </c>
      <c r="H8" s="78">
        <v>44.260249134622178</v>
      </c>
      <c r="I8" s="77">
        <v>60.2</v>
      </c>
      <c r="J8" s="77">
        <v>73.739999999999995</v>
      </c>
      <c r="K8" s="78">
        <v>46.49</v>
      </c>
      <c r="L8" s="77">
        <v>48.65</v>
      </c>
      <c r="M8" s="77">
        <v>61.5</v>
      </c>
      <c r="N8" s="79">
        <v>36.409999999999997</v>
      </c>
      <c r="O8" s="48"/>
    </row>
    <row r="9" spans="1:15" ht="11.45" customHeight="1">
      <c r="A9" s="41" t="s">
        <v>4</v>
      </c>
      <c r="B9" s="31"/>
      <c r="C9" s="74">
        <v>37.642186199516473</v>
      </c>
      <c r="D9" s="72">
        <v>43.587957588421958</v>
      </c>
      <c r="E9" s="72">
        <v>31.401299756295696</v>
      </c>
      <c r="F9" s="72">
        <v>52.418965794491278</v>
      </c>
      <c r="G9" s="72">
        <v>58.898922225458797</v>
      </c>
      <c r="H9" s="73">
        <v>45.606014187071374</v>
      </c>
      <c r="I9" s="72">
        <v>61.06</v>
      </c>
      <c r="J9" s="72">
        <v>74.44</v>
      </c>
      <c r="K9" s="73">
        <v>47.49</v>
      </c>
      <c r="L9" s="72">
        <v>49.37</v>
      </c>
      <c r="M9" s="72">
        <v>62.12</v>
      </c>
      <c r="N9" s="75">
        <v>37.229999999999997</v>
      </c>
      <c r="O9" s="48"/>
    </row>
    <row r="10" spans="1:15" ht="11.45" customHeight="1">
      <c r="A10" s="42" t="s">
        <v>5</v>
      </c>
      <c r="B10" s="31"/>
      <c r="C10" s="76">
        <v>39.373927616615461</v>
      </c>
      <c r="D10" s="77">
        <v>45.483242400623539</v>
      </c>
      <c r="E10" s="77">
        <v>32.964068184605317</v>
      </c>
      <c r="F10" s="77">
        <v>53.854209823689168</v>
      </c>
      <c r="G10" s="77">
        <v>60.425742129608842</v>
      </c>
      <c r="H10" s="78">
        <v>46.941618074081077</v>
      </c>
      <c r="I10" s="77">
        <v>61.58</v>
      </c>
      <c r="J10" s="77">
        <v>74.88</v>
      </c>
      <c r="K10" s="78">
        <v>48.08</v>
      </c>
      <c r="L10" s="77">
        <v>49.8</v>
      </c>
      <c r="M10" s="77">
        <v>62.51</v>
      </c>
      <c r="N10" s="79">
        <v>37.69</v>
      </c>
      <c r="O10" s="48"/>
    </row>
    <row r="11" spans="1:15" ht="11.45" customHeight="1">
      <c r="A11" s="41" t="s">
        <v>6</v>
      </c>
      <c r="B11" s="31"/>
      <c r="C11" s="74">
        <v>37.584849580270721</v>
      </c>
      <c r="D11" s="72">
        <v>43.716404441479973</v>
      </c>
      <c r="E11" s="72">
        <v>31.155634179454477</v>
      </c>
      <c r="F11" s="72">
        <v>52.914669002397204</v>
      </c>
      <c r="G11" s="72">
        <v>59.381605576793341</v>
      </c>
      <c r="H11" s="73">
        <v>46.115655586552563</v>
      </c>
      <c r="I11" s="72">
        <v>61.62</v>
      </c>
      <c r="J11" s="72">
        <v>74.510000000000005</v>
      </c>
      <c r="K11" s="73">
        <v>48.53</v>
      </c>
      <c r="L11" s="72">
        <v>49.86</v>
      </c>
      <c r="M11" s="72">
        <v>62.23</v>
      </c>
      <c r="N11" s="75">
        <v>38.049999999999997</v>
      </c>
      <c r="O11" s="48"/>
    </row>
    <row r="12" spans="1:15" ht="11.45" customHeight="1">
      <c r="A12" s="42" t="s">
        <v>7</v>
      </c>
      <c r="B12" s="31"/>
      <c r="C12" s="76">
        <v>37.426179111722355</v>
      </c>
      <c r="D12" s="77">
        <v>43.455414641855313</v>
      </c>
      <c r="E12" s="77">
        <v>31.102639539220156</v>
      </c>
      <c r="F12" s="77">
        <v>52.667044233058633</v>
      </c>
      <c r="G12" s="77">
        <v>58.896203444855246</v>
      </c>
      <c r="H12" s="78">
        <v>46.113891326518512</v>
      </c>
      <c r="I12" s="77">
        <v>61.45</v>
      </c>
      <c r="J12" s="77">
        <v>74.099999999999994</v>
      </c>
      <c r="K12" s="78">
        <v>48.6</v>
      </c>
      <c r="L12" s="77">
        <v>49.77</v>
      </c>
      <c r="M12" s="77">
        <v>61.94</v>
      </c>
      <c r="N12" s="79">
        <v>38.15</v>
      </c>
      <c r="O12" s="48"/>
    </row>
    <row r="13" spans="1:15" ht="11.45" customHeight="1">
      <c r="A13" s="41" t="s">
        <v>8</v>
      </c>
      <c r="B13" s="31"/>
      <c r="C13" s="74">
        <v>37.982775820998839</v>
      </c>
      <c r="D13" s="72">
        <v>43.661747742730995</v>
      </c>
      <c r="E13" s="72">
        <v>32.023690357023696</v>
      </c>
      <c r="F13" s="72">
        <v>53.557635433700987</v>
      </c>
      <c r="G13" s="72">
        <v>59.584238146941736</v>
      </c>
      <c r="H13" s="73">
        <v>47.214090205878861</v>
      </c>
      <c r="I13" s="72">
        <v>62</v>
      </c>
      <c r="J13" s="72">
        <v>74.55</v>
      </c>
      <c r="K13" s="73">
        <v>49.26</v>
      </c>
      <c r="L13" s="72">
        <v>50.28</v>
      </c>
      <c r="M13" s="72">
        <v>62.38</v>
      </c>
      <c r="N13" s="75">
        <v>38.71</v>
      </c>
      <c r="O13" s="48"/>
    </row>
    <row r="14" spans="1:15" ht="11.45" customHeight="1">
      <c r="A14" s="42" t="s">
        <v>9</v>
      </c>
      <c r="B14" s="31"/>
      <c r="C14" s="76">
        <v>40.155286501546719</v>
      </c>
      <c r="D14" s="77">
        <v>46.55006803810133</v>
      </c>
      <c r="E14" s="77">
        <v>33.445251185629751</v>
      </c>
      <c r="F14" s="77">
        <v>55.189902867446051</v>
      </c>
      <c r="G14" s="77">
        <v>61.47721343828686</v>
      </c>
      <c r="H14" s="78">
        <v>48.568631664398445</v>
      </c>
      <c r="I14" s="77">
        <v>62.65</v>
      </c>
      <c r="J14" s="77">
        <v>75.180000000000007</v>
      </c>
      <c r="K14" s="78">
        <v>49.92</v>
      </c>
      <c r="L14" s="77">
        <v>50.82</v>
      </c>
      <c r="M14" s="77">
        <v>62.92</v>
      </c>
      <c r="N14" s="79">
        <v>39.25</v>
      </c>
      <c r="O14" s="48"/>
    </row>
    <row r="15" spans="1:15" ht="11.45" customHeight="1">
      <c r="A15" s="41" t="s">
        <v>10</v>
      </c>
      <c r="B15" s="31"/>
      <c r="C15" s="74">
        <v>38.636737378720611</v>
      </c>
      <c r="D15" s="72">
        <v>45.029098936383711</v>
      </c>
      <c r="E15" s="72">
        <v>31.920451672705823</v>
      </c>
      <c r="F15" s="72">
        <v>54.660819801795938</v>
      </c>
      <c r="G15" s="72">
        <v>60.942387017814248</v>
      </c>
      <c r="H15" s="73">
        <v>48.035936155978213</v>
      </c>
      <c r="I15" s="72">
        <v>62.95</v>
      </c>
      <c r="J15" s="72">
        <v>75.23</v>
      </c>
      <c r="K15" s="73">
        <v>50.44</v>
      </c>
      <c r="L15" s="72">
        <v>51.1</v>
      </c>
      <c r="M15" s="72">
        <v>63.02</v>
      </c>
      <c r="N15" s="75">
        <v>39.69</v>
      </c>
      <c r="O15" s="48"/>
    </row>
    <row r="16" spans="1:15" ht="11.45" customHeight="1">
      <c r="A16" s="42" t="s">
        <v>11</v>
      </c>
      <c r="B16" s="31"/>
      <c r="C16" s="76">
        <v>39.862273720671318</v>
      </c>
      <c r="D16" s="77">
        <v>46.160344342089381</v>
      </c>
      <c r="E16" s="77">
        <v>33.24028253605718</v>
      </c>
      <c r="F16" s="77">
        <v>55.441824758935951</v>
      </c>
      <c r="G16" s="77">
        <v>61.564063667444024</v>
      </c>
      <c r="H16" s="78">
        <v>48.973831507439122</v>
      </c>
      <c r="I16" s="77">
        <v>63.32</v>
      </c>
      <c r="J16" s="77">
        <v>75.31</v>
      </c>
      <c r="K16" s="78">
        <v>51.08</v>
      </c>
      <c r="L16" s="77">
        <v>51.54</v>
      </c>
      <c r="M16" s="77">
        <v>63.28</v>
      </c>
      <c r="N16" s="79">
        <v>40.28</v>
      </c>
      <c r="O16" s="48"/>
    </row>
    <row r="17" spans="1:15" ht="11.45" customHeight="1">
      <c r="A17" s="41" t="s">
        <v>12</v>
      </c>
      <c r="B17" s="31"/>
      <c r="C17" s="74">
        <v>41.693224618186328</v>
      </c>
      <c r="D17" s="72">
        <v>47.05811138014527</v>
      </c>
      <c r="E17" s="72">
        <v>36.046215274827972</v>
      </c>
      <c r="F17" s="72">
        <v>56.437108310229945</v>
      </c>
      <c r="G17" s="72">
        <v>61.918571719872205</v>
      </c>
      <c r="H17" s="73">
        <v>50.638950825960826</v>
      </c>
      <c r="I17" s="72">
        <v>64.48</v>
      </c>
      <c r="J17" s="72">
        <v>76.05</v>
      </c>
      <c r="K17" s="73">
        <v>52.66</v>
      </c>
      <c r="L17" s="72">
        <v>52.47</v>
      </c>
      <c r="M17" s="72">
        <v>63.89</v>
      </c>
      <c r="N17" s="75">
        <v>41.49</v>
      </c>
      <c r="O17" s="48"/>
    </row>
    <row r="18" spans="1:15" ht="11.45" customHeight="1">
      <c r="A18" s="42" t="s">
        <v>13</v>
      </c>
      <c r="B18" s="31"/>
      <c r="C18" s="76">
        <v>44.700710461070479</v>
      </c>
      <c r="D18" s="77">
        <v>50.717392187944554</v>
      </c>
      <c r="E18" s="77">
        <v>38.374727482580255</v>
      </c>
      <c r="F18" s="77">
        <v>58.674890569040983</v>
      </c>
      <c r="G18" s="77">
        <v>64.58812544125351</v>
      </c>
      <c r="H18" s="78">
        <v>52.423374184383512</v>
      </c>
      <c r="I18" s="77">
        <v>65.17</v>
      </c>
      <c r="J18" s="77">
        <v>77.069999999999993</v>
      </c>
      <c r="K18" s="78">
        <v>53.01</v>
      </c>
      <c r="L18" s="77">
        <v>52.99</v>
      </c>
      <c r="M18" s="77">
        <v>64.69</v>
      </c>
      <c r="N18" s="79">
        <v>41.75</v>
      </c>
      <c r="O18" s="48"/>
    </row>
    <row r="19" spans="1:15" ht="11.45" customHeight="1">
      <c r="A19" s="41" t="s">
        <v>14</v>
      </c>
      <c r="B19" s="31"/>
      <c r="C19" s="74">
        <v>42.203968736248768</v>
      </c>
      <c r="D19" s="72">
        <v>47.738241308793455</v>
      </c>
      <c r="E19" s="72">
        <v>36.391371605362671</v>
      </c>
      <c r="F19" s="72">
        <v>57.318061674008817</v>
      </c>
      <c r="G19" s="72">
        <v>63.017771780151413</v>
      </c>
      <c r="H19" s="73">
        <v>51.300630389102253</v>
      </c>
      <c r="I19" s="72">
        <v>65.209999999999994</v>
      </c>
      <c r="J19" s="72">
        <v>76.739999999999995</v>
      </c>
      <c r="K19" s="73">
        <v>53.42</v>
      </c>
      <c r="L19" s="72">
        <v>53.02</v>
      </c>
      <c r="M19" s="72">
        <v>64.430000000000007</v>
      </c>
      <c r="N19" s="75">
        <v>42.04</v>
      </c>
      <c r="O19" s="48"/>
    </row>
    <row r="20" spans="1:15" ht="11.45" customHeight="1">
      <c r="A20" s="42" t="s">
        <v>15</v>
      </c>
      <c r="B20" s="31"/>
      <c r="C20" s="76">
        <v>41.769564667706184</v>
      </c>
      <c r="D20" s="77">
        <v>46.293401349350006</v>
      </c>
      <c r="E20" s="77">
        <v>37.021037625815367</v>
      </c>
      <c r="F20" s="77">
        <v>56.880441707368867</v>
      </c>
      <c r="G20" s="77">
        <v>62.247289101268144</v>
      </c>
      <c r="H20" s="78">
        <v>51.213833579899593</v>
      </c>
      <c r="I20" s="77">
        <v>65.25</v>
      </c>
      <c r="J20" s="77">
        <v>76.62</v>
      </c>
      <c r="K20" s="78">
        <v>53.61</v>
      </c>
      <c r="L20" s="77">
        <v>53.03</v>
      </c>
      <c r="M20" s="77">
        <v>64.290000000000006</v>
      </c>
      <c r="N20" s="79">
        <v>42.2</v>
      </c>
      <c r="O20" s="48"/>
    </row>
    <row r="21" spans="1:15" ht="11.45" customHeight="1">
      <c r="A21" s="41" t="s">
        <v>16</v>
      </c>
      <c r="B21" s="31"/>
      <c r="C21" s="74">
        <v>43.084509725073545</v>
      </c>
      <c r="D21" s="72">
        <v>47.838128306878311</v>
      </c>
      <c r="E21" s="72">
        <v>38.096890315305551</v>
      </c>
      <c r="F21" s="72">
        <v>58.195944665529652</v>
      </c>
      <c r="G21" s="72">
        <v>63.510115573600309</v>
      </c>
      <c r="H21" s="73">
        <v>52.588661976973448</v>
      </c>
      <c r="I21" s="72">
        <v>65.97</v>
      </c>
      <c r="J21" s="72">
        <v>77.099999999999994</v>
      </c>
      <c r="K21" s="73">
        <v>54.59</v>
      </c>
      <c r="L21" s="72">
        <v>53.68</v>
      </c>
      <c r="M21" s="72">
        <v>64.790000000000006</v>
      </c>
      <c r="N21" s="75">
        <v>42.99</v>
      </c>
      <c r="O21" s="48"/>
    </row>
    <row r="22" spans="1:15" ht="11.45" customHeight="1">
      <c r="A22" s="42" t="s">
        <v>17</v>
      </c>
      <c r="B22" s="31"/>
      <c r="C22" s="76">
        <v>45.436579612826449</v>
      </c>
      <c r="D22" s="77">
        <v>51.498920445108787</v>
      </c>
      <c r="E22" s="77">
        <v>39.079909470752085</v>
      </c>
      <c r="F22" s="77">
        <v>59.932960096993902</v>
      </c>
      <c r="G22" s="77">
        <v>65.919407132931909</v>
      </c>
      <c r="H22" s="78">
        <v>53.619047619047613</v>
      </c>
      <c r="I22" s="77">
        <v>66.36</v>
      </c>
      <c r="J22" s="77">
        <v>77.8</v>
      </c>
      <c r="K22" s="78">
        <v>54.66</v>
      </c>
      <c r="L22" s="77">
        <v>53.99</v>
      </c>
      <c r="M22" s="77">
        <v>65.36</v>
      </c>
      <c r="N22" s="79">
        <v>43.05</v>
      </c>
      <c r="O22" s="48"/>
    </row>
    <row r="23" spans="1:15" ht="11.45" customHeight="1">
      <c r="A23" s="41" t="s">
        <v>18</v>
      </c>
      <c r="B23" s="31"/>
      <c r="C23" s="74">
        <v>42.824281150159749</v>
      </c>
      <c r="D23" s="72">
        <v>48.56559936711497</v>
      </c>
      <c r="E23" s="72">
        <v>36.814792202695045</v>
      </c>
      <c r="F23" s="72">
        <v>58.416301448170735</v>
      </c>
      <c r="G23" s="72">
        <v>64.008450573431787</v>
      </c>
      <c r="H23" s="73">
        <v>52.529896554253995</v>
      </c>
      <c r="I23" s="72">
        <v>66.41</v>
      </c>
      <c r="J23" s="72">
        <v>77.260000000000005</v>
      </c>
      <c r="K23" s="73">
        <v>55.3</v>
      </c>
      <c r="L23" s="72">
        <v>54.01</v>
      </c>
      <c r="M23" s="72">
        <v>64.849999999999994</v>
      </c>
      <c r="N23" s="75">
        <v>43.58</v>
      </c>
      <c r="O23" s="48"/>
    </row>
    <row r="24" spans="1:15" ht="11.45" customHeight="1">
      <c r="A24" s="42" t="s">
        <v>19</v>
      </c>
      <c r="B24" s="31"/>
      <c r="C24" s="76">
        <v>41.859870439822707</v>
      </c>
      <c r="D24" s="77">
        <v>48.111282328932575</v>
      </c>
      <c r="E24" s="77">
        <v>35.305668281188638</v>
      </c>
      <c r="F24" s="77">
        <v>57.825869342421996</v>
      </c>
      <c r="G24" s="77">
        <v>63.542198894514371</v>
      </c>
      <c r="H24" s="78">
        <v>51.799001370667717</v>
      </c>
      <c r="I24" s="77">
        <v>66.25</v>
      </c>
      <c r="J24" s="77">
        <v>76.930000000000007</v>
      </c>
      <c r="K24" s="78">
        <v>55.31</v>
      </c>
      <c r="L24" s="77">
        <v>53.94</v>
      </c>
      <c r="M24" s="77">
        <v>64.66</v>
      </c>
      <c r="N24" s="79">
        <v>43.61</v>
      </c>
      <c r="O24" s="45"/>
    </row>
    <row r="25" spans="1:15" ht="11.45" customHeight="1">
      <c r="A25" s="41" t="s">
        <v>20</v>
      </c>
      <c r="B25" s="31"/>
      <c r="C25" s="74">
        <v>42.882744495647721</v>
      </c>
      <c r="D25" s="72">
        <v>48.803468690069209</v>
      </c>
      <c r="E25" s="72">
        <v>36.686183693087479</v>
      </c>
      <c r="F25" s="72">
        <v>58.91136974037601</v>
      </c>
      <c r="G25" s="72">
        <v>64.697945986182532</v>
      </c>
      <c r="H25" s="73">
        <v>52.815848186922295</v>
      </c>
      <c r="I25" s="72">
        <v>66.98</v>
      </c>
      <c r="J25" s="72">
        <v>77.599999999999994</v>
      </c>
      <c r="K25" s="73">
        <v>56.1</v>
      </c>
      <c r="L25" s="72">
        <v>54.53</v>
      </c>
      <c r="M25" s="72">
        <v>65.2</v>
      </c>
      <c r="N25" s="75">
        <v>44.23</v>
      </c>
      <c r="O25" s="45"/>
    </row>
    <row r="26" spans="1:15" ht="11.45" customHeight="1">
      <c r="A26" s="42" t="s">
        <v>21</v>
      </c>
      <c r="B26" s="31"/>
      <c r="C26" s="76">
        <v>45.379714359018223</v>
      </c>
      <c r="D26" s="77">
        <v>50.603667961732889</v>
      </c>
      <c r="E26" s="77">
        <v>39.897530215449294</v>
      </c>
      <c r="F26" s="77">
        <v>60.160344621275584</v>
      </c>
      <c r="G26" s="77">
        <v>65.516919704284163</v>
      </c>
      <c r="H26" s="78">
        <v>54.509485894033226</v>
      </c>
      <c r="I26" s="77">
        <v>67.180000000000007</v>
      </c>
      <c r="J26" s="77">
        <v>77.75</v>
      </c>
      <c r="K26" s="78">
        <v>56.34</v>
      </c>
      <c r="L26" s="77">
        <v>54.73</v>
      </c>
      <c r="M26" s="77">
        <v>65.38</v>
      </c>
      <c r="N26" s="79">
        <v>44.46</v>
      </c>
      <c r="O26" s="45"/>
    </row>
    <row r="27" spans="1:15" ht="11.45" customHeight="1">
      <c r="A27" s="41" t="s">
        <v>22</v>
      </c>
      <c r="B27" s="31"/>
      <c r="C27" s="74">
        <v>41.903661381096057</v>
      </c>
      <c r="D27" s="72">
        <v>46.722133957688769</v>
      </c>
      <c r="E27" s="72">
        <v>36.853410485709283</v>
      </c>
      <c r="F27" s="72">
        <v>57.762226030269971</v>
      </c>
      <c r="G27" s="72">
        <v>62.794282511210753</v>
      </c>
      <c r="H27" s="73">
        <v>52.462405552410729</v>
      </c>
      <c r="I27" s="72">
        <v>66.72</v>
      </c>
      <c r="J27" s="72">
        <v>76.75</v>
      </c>
      <c r="K27" s="73">
        <v>56.43</v>
      </c>
      <c r="L27" s="72">
        <v>54.38</v>
      </c>
      <c r="M27" s="72">
        <v>64.56</v>
      </c>
      <c r="N27" s="75">
        <v>44.54</v>
      </c>
      <c r="O27" s="45"/>
    </row>
    <row r="28" spans="1:15" ht="11.45" customHeight="1">
      <c r="A28" s="42" t="s">
        <v>23</v>
      </c>
      <c r="B28" s="31"/>
      <c r="C28" s="76">
        <v>40.162650473145511</v>
      </c>
      <c r="D28" s="77">
        <v>44.882219800486205</v>
      </c>
      <c r="E28" s="77">
        <v>35.212134535062653</v>
      </c>
      <c r="F28" s="77">
        <v>56.30586735000783</v>
      </c>
      <c r="G28" s="77">
        <v>60.752725993668669</v>
      </c>
      <c r="H28" s="78">
        <v>51.619438199471311</v>
      </c>
      <c r="I28" s="77">
        <v>66.180000000000007</v>
      </c>
      <c r="J28" s="77">
        <v>76.040000000000006</v>
      </c>
      <c r="K28" s="78">
        <v>56.06</v>
      </c>
      <c r="L28" s="77">
        <v>53.94</v>
      </c>
      <c r="M28" s="77">
        <v>63.94</v>
      </c>
      <c r="N28" s="79">
        <v>44.28</v>
      </c>
      <c r="O28" s="45"/>
    </row>
    <row r="29" spans="1:15" ht="11.45" customHeight="1">
      <c r="A29" s="41" t="s">
        <v>24</v>
      </c>
      <c r="B29" s="31"/>
      <c r="C29" s="74">
        <v>39.871334208318082</v>
      </c>
      <c r="D29" s="72">
        <v>43.803320025215378</v>
      </c>
      <c r="E29" s="72">
        <v>35.746406842430126</v>
      </c>
      <c r="F29" s="72">
        <v>55.942365341843136</v>
      </c>
      <c r="G29" s="72">
        <v>59.572963800904986</v>
      </c>
      <c r="H29" s="73">
        <v>52.120610497580358</v>
      </c>
      <c r="I29" s="72">
        <v>66.069999999999993</v>
      </c>
      <c r="J29" s="72">
        <v>75.39</v>
      </c>
      <c r="K29" s="73">
        <v>56.49</v>
      </c>
      <c r="L29" s="72">
        <v>53.85</v>
      </c>
      <c r="M29" s="72">
        <v>63.4</v>
      </c>
      <c r="N29" s="75">
        <v>44.62</v>
      </c>
      <c r="O29" s="45"/>
    </row>
    <row r="30" spans="1:15" ht="11.45" customHeight="1">
      <c r="A30" s="42" t="s">
        <v>25</v>
      </c>
      <c r="B30" s="31"/>
      <c r="C30" s="76">
        <v>41.834838598159116</v>
      </c>
      <c r="D30" s="77">
        <v>45.434589894043647</v>
      </c>
      <c r="E30" s="77">
        <v>38.054350712578554</v>
      </c>
      <c r="F30" s="77">
        <v>56.208427068766341</v>
      </c>
      <c r="G30" s="77">
        <v>59.416955263532415</v>
      </c>
      <c r="H30" s="78">
        <v>52.829482509107237</v>
      </c>
      <c r="I30" s="77">
        <v>65.62</v>
      </c>
      <c r="J30" s="77">
        <v>74.56</v>
      </c>
      <c r="K30" s="78">
        <v>56.45</v>
      </c>
      <c r="L30" s="77">
        <v>53.47</v>
      </c>
      <c r="M30" s="77">
        <v>62.64</v>
      </c>
      <c r="N30" s="79">
        <v>44.59</v>
      </c>
      <c r="O30" s="45"/>
    </row>
    <row r="31" spans="1:15" ht="11.45" customHeight="1">
      <c r="A31" s="41" t="s">
        <v>26</v>
      </c>
      <c r="B31" s="31"/>
      <c r="C31" s="74">
        <v>36.586318370180727</v>
      </c>
      <c r="D31" s="72">
        <v>38.793688496776383</v>
      </c>
      <c r="E31" s="72">
        <v>34.270486342438375</v>
      </c>
      <c r="F31" s="72">
        <v>52.322280680288756</v>
      </c>
      <c r="G31" s="72">
        <v>54.11320574391322</v>
      </c>
      <c r="H31" s="73">
        <v>50.440103317701933</v>
      </c>
      <c r="I31" s="72">
        <v>63.9</v>
      </c>
      <c r="J31" s="72">
        <v>71.78</v>
      </c>
      <c r="K31" s="73">
        <v>55.81</v>
      </c>
      <c r="L31" s="72">
        <v>52.03</v>
      </c>
      <c r="M31" s="72">
        <v>60.24</v>
      </c>
      <c r="N31" s="75">
        <v>44.09</v>
      </c>
      <c r="O31" s="45"/>
    </row>
    <row r="32" spans="1:15" ht="11.45" customHeight="1">
      <c r="A32" s="42" t="s">
        <v>27</v>
      </c>
      <c r="B32" s="31"/>
      <c r="C32" s="76">
        <v>32.199061442758925</v>
      </c>
      <c r="D32" s="77">
        <v>34.219850586979724</v>
      </c>
      <c r="E32" s="77">
        <v>30.086203046138731</v>
      </c>
      <c r="F32" s="77">
        <v>48.266377215595824</v>
      </c>
      <c r="G32" s="77">
        <v>49.774595597984614</v>
      </c>
      <c r="H32" s="78">
        <v>46.687378444596</v>
      </c>
      <c r="I32" s="77">
        <v>61.4</v>
      </c>
      <c r="J32" s="77">
        <v>68.510000000000005</v>
      </c>
      <c r="K32" s="78">
        <v>54.11</v>
      </c>
      <c r="L32" s="77">
        <v>49.97</v>
      </c>
      <c r="M32" s="77">
        <v>57.47</v>
      </c>
      <c r="N32" s="79">
        <v>42.73</v>
      </c>
      <c r="O32" s="45"/>
    </row>
    <row r="33" spans="1:15" ht="11.45" customHeight="1">
      <c r="A33" s="41" t="s">
        <v>28</v>
      </c>
      <c r="B33" s="31"/>
      <c r="C33" s="74">
        <v>30.765344229163922</v>
      </c>
      <c r="D33" s="72">
        <v>32.147001934235973</v>
      </c>
      <c r="E33" s="72">
        <v>29.319795129840955</v>
      </c>
      <c r="F33" s="72">
        <v>47.17802629778447</v>
      </c>
      <c r="G33" s="72">
        <v>48.33459039926035</v>
      </c>
      <c r="H33" s="73">
        <v>45.965689268987987</v>
      </c>
      <c r="I33" s="72">
        <v>60.98</v>
      </c>
      <c r="J33" s="72">
        <v>67.760000000000005</v>
      </c>
      <c r="K33" s="73">
        <v>54.04</v>
      </c>
      <c r="L33" s="72">
        <v>49.58</v>
      </c>
      <c r="M33" s="72">
        <v>56.78</v>
      </c>
      <c r="N33" s="75">
        <v>42.63</v>
      </c>
      <c r="O33" s="45"/>
    </row>
    <row r="34" spans="1:15" ht="11.45" customHeight="1">
      <c r="A34" s="42" t="s">
        <v>29</v>
      </c>
      <c r="B34" s="31"/>
      <c r="C34" s="76">
        <v>31.41675147117385</v>
      </c>
      <c r="D34" s="77">
        <v>32.916161441191754</v>
      </c>
      <c r="E34" s="77">
        <v>29.853918863913886</v>
      </c>
      <c r="F34" s="77">
        <v>46.994350282485883</v>
      </c>
      <c r="G34" s="77">
        <v>48.138225968982724</v>
      </c>
      <c r="H34" s="78">
        <v>45.801252438148026</v>
      </c>
      <c r="I34" s="77">
        <v>60.8</v>
      </c>
      <c r="J34" s="77">
        <v>67.3</v>
      </c>
      <c r="K34" s="78">
        <v>54.14</v>
      </c>
      <c r="L34" s="77">
        <v>49.39</v>
      </c>
      <c r="M34" s="77">
        <v>56.37</v>
      </c>
      <c r="N34" s="79">
        <v>42.65</v>
      </c>
      <c r="O34" s="45"/>
    </row>
    <row r="35" spans="1:15" ht="11.45" customHeight="1">
      <c r="A35" s="41" t="s">
        <v>30</v>
      </c>
      <c r="B35" s="31"/>
      <c r="C35" s="74">
        <v>28.788047471666179</v>
      </c>
      <c r="D35" s="72">
        <v>29.81117264837992</v>
      </c>
      <c r="E35" s="72">
        <v>27.720655141037305</v>
      </c>
      <c r="F35" s="72">
        <v>45.175877487428274</v>
      </c>
      <c r="G35" s="72">
        <v>46.039075494650078</v>
      </c>
      <c r="H35" s="73">
        <v>44.274039207572542</v>
      </c>
      <c r="I35" s="72">
        <v>60.09</v>
      </c>
      <c r="J35" s="72">
        <v>66.31</v>
      </c>
      <c r="K35" s="73">
        <v>53.72</v>
      </c>
      <c r="L35" s="72">
        <v>48.8</v>
      </c>
      <c r="M35" s="72">
        <v>55.51</v>
      </c>
      <c r="N35" s="75">
        <v>42.32</v>
      </c>
      <c r="O35" s="45"/>
    </row>
    <row r="36" spans="1:15" ht="11.45" customHeight="1">
      <c r="A36" s="42" t="s">
        <v>81</v>
      </c>
      <c r="B36" s="31"/>
      <c r="C36" s="76">
        <v>27.443811403705531</v>
      </c>
      <c r="D36" s="77">
        <v>27.912290723733364</v>
      </c>
      <c r="E36" s="77">
        <v>26.956561583577709</v>
      </c>
      <c r="F36" s="77">
        <v>43.846271941047029</v>
      </c>
      <c r="G36" s="77">
        <v>43.993074722737994</v>
      </c>
      <c r="H36" s="78">
        <v>43.694693153044973</v>
      </c>
      <c r="I36" s="77">
        <v>59.4</v>
      </c>
      <c r="J36" s="77">
        <v>65.290000000000006</v>
      </c>
      <c r="K36" s="78">
        <v>53.37</v>
      </c>
      <c r="L36" s="77">
        <v>48.17</v>
      </c>
      <c r="M36" s="77">
        <v>54.55</v>
      </c>
      <c r="N36" s="79">
        <v>42.01</v>
      </c>
      <c r="O36" s="45"/>
    </row>
    <row r="37" spans="1:15" ht="11.45" customHeight="1">
      <c r="A37" s="41" t="s">
        <v>31</v>
      </c>
      <c r="B37" s="31"/>
      <c r="C37" s="74">
        <v>27.445621484877915</v>
      </c>
      <c r="D37" s="72">
        <v>28.71116225546605</v>
      </c>
      <c r="E37" s="72">
        <v>26.130073800738007</v>
      </c>
      <c r="F37" s="72">
        <v>43.946889167301705</v>
      </c>
      <c r="G37" s="72">
        <v>44.753986159344976</v>
      </c>
      <c r="H37" s="73">
        <v>43.109940750493742</v>
      </c>
      <c r="I37" s="72">
        <v>59.73</v>
      </c>
      <c r="J37" s="72">
        <v>65.98</v>
      </c>
      <c r="K37" s="73">
        <v>53.34</v>
      </c>
      <c r="L37" s="72">
        <v>48.4</v>
      </c>
      <c r="M37" s="72">
        <v>55.07</v>
      </c>
      <c r="N37" s="75">
        <v>41.96</v>
      </c>
      <c r="O37" s="45"/>
    </row>
    <row r="38" spans="1:15" ht="11.45" customHeight="1">
      <c r="A38" s="42" t="s">
        <v>32</v>
      </c>
      <c r="B38" s="31"/>
      <c r="C38" s="76">
        <v>28.853152579383135</v>
      </c>
      <c r="D38" s="77">
        <v>29.799848437569647</v>
      </c>
      <c r="E38" s="77">
        <v>27.865502507895229</v>
      </c>
      <c r="F38" s="77">
        <v>44.67807575915684</v>
      </c>
      <c r="G38" s="77">
        <v>45.596372579157702</v>
      </c>
      <c r="H38" s="78">
        <v>43.724255228680008</v>
      </c>
      <c r="I38" s="77">
        <v>59.99</v>
      </c>
      <c r="J38" s="77">
        <v>66.31</v>
      </c>
      <c r="K38" s="78">
        <v>53.54</v>
      </c>
      <c r="L38" s="77">
        <v>48.54</v>
      </c>
      <c r="M38" s="77">
        <v>55.29</v>
      </c>
      <c r="N38" s="79">
        <v>42.05</v>
      </c>
      <c r="O38" s="45"/>
    </row>
    <row r="39" spans="1:15" ht="11.45" customHeight="1">
      <c r="A39" s="41" t="s">
        <v>33</v>
      </c>
      <c r="B39" s="31"/>
      <c r="C39" s="74">
        <v>25.963210396266128</v>
      </c>
      <c r="D39" s="72">
        <v>26.392751412936217</v>
      </c>
      <c r="E39" s="72">
        <v>25.517209171998317</v>
      </c>
      <c r="F39" s="72">
        <v>42.518192943901248</v>
      </c>
      <c r="G39" s="72">
        <v>42.980958294525514</v>
      </c>
      <c r="H39" s="73">
        <v>42.040280679200812</v>
      </c>
      <c r="I39" s="72">
        <v>59.53</v>
      </c>
      <c r="J39" s="72">
        <v>65.27</v>
      </c>
      <c r="K39" s="73">
        <v>53.68</v>
      </c>
      <c r="L39" s="72">
        <v>48.13</v>
      </c>
      <c r="M39" s="72">
        <v>54.35</v>
      </c>
      <c r="N39" s="75">
        <v>42.14</v>
      </c>
    </row>
    <row r="40" spans="1:15" ht="11.45" customHeight="1">
      <c r="A40" s="42" t="s">
        <v>82</v>
      </c>
      <c r="B40" s="31"/>
      <c r="C40" s="76">
        <v>24.270615055150021</v>
      </c>
      <c r="D40" s="77">
        <v>24.336403033586134</v>
      </c>
      <c r="E40" s="77">
        <v>24.197414806110455</v>
      </c>
      <c r="F40" s="77">
        <v>40.727311365236218</v>
      </c>
      <c r="G40" s="77">
        <v>40.986518967499222</v>
      </c>
      <c r="H40" s="78">
        <v>40.456571660137783</v>
      </c>
      <c r="I40" s="77">
        <v>58.79</v>
      </c>
      <c r="J40" s="77">
        <v>64.45</v>
      </c>
      <c r="K40" s="78">
        <v>53.02</v>
      </c>
      <c r="L40" s="77">
        <v>47.48</v>
      </c>
      <c r="M40" s="77">
        <v>53.59</v>
      </c>
      <c r="N40" s="79">
        <v>41.6</v>
      </c>
    </row>
    <row r="41" spans="1:15" ht="11.45" customHeight="1">
      <c r="A41" s="41" t="s">
        <v>34</v>
      </c>
      <c r="B41" s="31"/>
      <c r="C41" s="74">
        <v>24.392616439307968</v>
      </c>
      <c r="D41" s="72">
        <v>24.157660521296886</v>
      </c>
      <c r="E41" s="72">
        <v>24.637201607185062</v>
      </c>
      <c r="F41" s="72">
        <v>41.449853969614963</v>
      </c>
      <c r="G41" s="72">
        <v>41.735003295978906</v>
      </c>
      <c r="H41" s="73">
        <v>41.15644405708683</v>
      </c>
      <c r="I41" s="72">
        <v>59.45</v>
      </c>
      <c r="J41" s="72">
        <v>64.69</v>
      </c>
      <c r="K41" s="73">
        <v>54.11</v>
      </c>
      <c r="L41" s="72">
        <v>47.96</v>
      </c>
      <c r="M41" s="72">
        <v>53.76</v>
      </c>
      <c r="N41" s="75">
        <v>42.39</v>
      </c>
    </row>
    <row r="42" spans="1:15" ht="11.45" customHeight="1">
      <c r="A42" s="42" t="s">
        <v>35</v>
      </c>
      <c r="B42" s="31"/>
      <c r="C42" s="76">
        <v>25.704036710069644</v>
      </c>
      <c r="D42" s="77">
        <v>25.923726878282714</v>
      </c>
      <c r="E42" s="77">
        <v>25.475375546681871</v>
      </c>
      <c r="F42" s="77">
        <v>41.975892543444772</v>
      </c>
      <c r="G42" s="77">
        <v>42.57159586926435</v>
      </c>
      <c r="H42" s="78">
        <v>41.358770244304132</v>
      </c>
      <c r="I42" s="77">
        <v>59.03</v>
      </c>
      <c r="J42" s="77">
        <v>64.58</v>
      </c>
      <c r="K42" s="78">
        <v>53.39</v>
      </c>
      <c r="L42" s="77">
        <v>47.58</v>
      </c>
      <c r="M42" s="77">
        <v>53.61</v>
      </c>
      <c r="N42" s="79">
        <v>41.78</v>
      </c>
    </row>
    <row r="43" spans="1:15" ht="11.45" customHeight="1">
      <c r="A43" s="41" t="s">
        <v>36</v>
      </c>
      <c r="B43" s="31"/>
      <c r="C43" s="74">
        <v>22.372238861849493</v>
      </c>
      <c r="D43" s="72">
        <v>22.317084366106673</v>
      </c>
      <c r="E43" s="72">
        <v>22.43066494820755</v>
      </c>
      <c r="F43" s="72">
        <v>39.432034867883409</v>
      </c>
      <c r="G43" s="72">
        <v>39.742143432715551</v>
      </c>
      <c r="H43" s="73">
        <v>39.114095443366772</v>
      </c>
      <c r="I43" s="72">
        <v>57.93</v>
      </c>
      <c r="J43" s="72">
        <v>63.13</v>
      </c>
      <c r="K43" s="73">
        <v>52.64</v>
      </c>
      <c r="L43" s="72">
        <v>46.69</v>
      </c>
      <c r="M43" s="72">
        <v>52.41</v>
      </c>
      <c r="N43" s="75">
        <v>41.19</v>
      </c>
    </row>
    <row r="44" spans="1:15" ht="11.45" customHeight="1">
      <c r="A44" s="42" t="s">
        <v>83</v>
      </c>
      <c r="B44" s="31"/>
      <c r="C44" s="76">
        <v>20.472681904851576</v>
      </c>
      <c r="D44" s="77">
        <v>20.157007619487416</v>
      </c>
      <c r="E44" s="77">
        <v>20.796120234322483</v>
      </c>
      <c r="F44" s="77">
        <v>37.104800131962385</v>
      </c>
      <c r="G44" s="77">
        <v>36.902340465923579</v>
      </c>
      <c r="H44" s="78">
        <v>37.311144561520884</v>
      </c>
      <c r="I44" s="77">
        <v>56.8</v>
      </c>
      <c r="J44" s="77">
        <v>61.45</v>
      </c>
      <c r="K44" s="78">
        <v>52.08</v>
      </c>
      <c r="L44" s="77">
        <v>45.72</v>
      </c>
      <c r="M44" s="77">
        <v>50.94</v>
      </c>
      <c r="N44" s="79">
        <v>40.72</v>
      </c>
    </row>
    <row r="45" spans="1:15" ht="11.45" customHeight="1">
      <c r="A45" s="41" t="s">
        <v>37</v>
      </c>
      <c r="B45" s="31"/>
      <c r="C45" s="74">
        <v>20.290266827662951</v>
      </c>
      <c r="D45" s="72">
        <v>20.354886659234484</v>
      </c>
      <c r="E45" s="72">
        <v>20.224067993046166</v>
      </c>
      <c r="F45" s="72">
        <v>37.054401198435379</v>
      </c>
      <c r="G45" s="72">
        <v>36.645486415425061</v>
      </c>
      <c r="H45" s="73">
        <v>37.475056912397065</v>
      </c>
      <c r="I45" s="72">
        <v>56.86</v>
      </c>
      <c r="J45" s="72">
        <v>61.4</v>
      </c>
      <c r="K45" s="73">
        <v>52.24</v>
      </c>
      <c r="L45" s="72">
        <v>45.74</v>
      </c>
      <c r="M45" s="72">
        <v>50.87</v>
      </c>
      <c r="N45" s="75">
        <v>40.83</v>
      </c>
    </row>
    <row r="46" spans="1:15" ht="11.45" customHeight="1">
      <c r="A46" s="42" t="s">
        <v>38</v>
      </c>
      <c r="B46" s="31"/>
      <c r="C46" s="76">
        <v>21.576990897393124</v>
      </c>
      <c r="D46" s="77">
        <v>22.219625075966526</v>
      </c>
      <c r="E46" s="77">
        <v>20.907853810264388</v>
      </c>
      <c r="F46" s="77">
        <v>37.303732754394566</v>
      </c>
      <c r="G46" s="77">
        <v>37.522138587558118</v>
      </c>
      <c r="H46" s="78">
        <v>37.078842881452076</v>
      </c>
      <c r="I46" s="77">
        <v>56.67</v>
      </c>
      <c r="J46" s="77">
        <v>61.44</v>
      </c>
      <c r="K46" s="78">
        <v>51.83</v>
      </c>
      <c r="L46" s="77">
        <v>45.54</v>
      </c>
      <c r="M46" s="77">
        <v>50.84</v>
      </c>
      <c r="N46" s="79">
        <v>40.46</v>
      </c>
    </row>
    <row r="47" spans="1:15" ht="11.45" customHeight="1">
      <c r="A47" s="41" t="s">
        <v>39</v>
      </c>
      <c r="B47" s="31"/>
      <c r="C47" s="74">
        <v>18.654661270624299</v>
      </c>
      <c r="D47" s="72">
        <v>18.948258846750317</v>
      </c>
      <c r="E47" s="72">
        <v>18.349609375</v>
      </c>
      <c r="F47" s="72">
        <v>34.785741533505707</v>
      </c>
      <c r="G47" s="72">
        <v>35.270300457947059</v>
      </c>
      <c r="H47" s="73">
        <v>34.288492335849917</v>
      </c>
      <c r="I47" s="72">
        <v>55.73</v>
      </c>
      <c r="J47" s="72">
        <v>60.24</v>
      </c>
      <c r="K47" s="73">
        <v>51.16</v>
      </c>
      <c r="L47" s="72">
        <v>44.71</v>
      </c>
      <c r="M47" s="72">
        <v>49.78</v>
      </c>
      <c r="N47" s="75">
        <v>39.86</v>
      </c>
    </row>
    <row r="48" spans="1:15" ht="11.45" customHeight="1">
      <c r="A48" s="42" t="s">
        <v>40</v>
      </c>
      <c r="B48" s="31"/>
      <c r="C48" s="76">
        <v>17.88433734939759</v>
      </c>
      <c r="D48" s="77">
        <v>17.772209351803696</v>
      </c>
      <c r="E48" s="77">
        <v>17.996854727737372</v>
      </c>
      <c r="F48" s="77">
        <v>33.657562575768381</v>
      </c>
      <c r="G48" s="77">
        <v>33.672606292996498</v>
      </c>
      <c r="H48" s="78">
        <v>33.643133406453849</v>
      </c>
      <c r="I48" s="77">
        <v>54.91</v>
      </c>
      <c r="J48" s="77">
        <v>59.2</v>
      </c>
      <c r="K48" s="78">
        <v>50.58</v>
      </c>
      <c r="L48" s="77">
        <v>43.97</v>
      </c>
      <c r="M48" s="77">
        <v>48.82</v>
      </c>
      <c r="N48" s="79">
        <v>39.33</v>
      </c>
    </row>
    <row r="49" spans="1:14" ht="11.45" customHeight="1">
      <c r="A49" s="41" t="s">
        <v>41</v>
      </c>
      <c r="B49" s="31"/>
      <c r="C49" s="74">
        <v>18.200324746140609</v>
      </c>
      <c r="D49" s="72">
        <v>19.079541672609707</v>
      </c>
      <c r="E49" s="72">
        <v>17.29200652528548</v>
      </c>
      <c r="F49" s="72">
        <v>34.089273894149137</v>
      </c>
      <c r="G49" s="72">
        <v>34.914087391898043</v>
      </c>
      <c r="H49" s="73">
        <v>33.248886171049179</v>
      </c>
      <c r="I49" s="72">
        <v>55.5</v>
      </c>
      <c r="J49" s="72">
        <v>60.04</v>
      </c>
      <c r="K49" s="73">
        <v>50.92</v>
      </c>
      <c r="L49" s="72">
        <v>44.36</v>
      </c>
      <c r="M49" s="72">
        <v>49.41</v>
      </c>
      <c r="N49" s="75">
        <v>39.549999999999997</v>
      </c>
    </row>
    <row r="50" spans="1:14" ht="11.45" customHeight="1">
      <c r="A50" s="42" t="s">
        <v>42</v>
      </c>
      <c r="B50" s="31"/>
      <c r="C50" s="76">
        <v>19.886724281040962</v>
      </c>
      <c r="D50" s="77">
        <v>20.878436631861288</v>
      </c>
      <c r="E50" s="77">
        <v>18.855805616411072</v>
      </c>
      <c r="F50" s="77">
        <v>36.018495630552685</v>
      </c>
      <c r="G50" s="77">
        <v>36.538295608156695</v>
      </c>
      <c r="H50" s="78">
        <v>35.487001529231854</v>
      </c>
      <c r="I50" s="77">
        <v>55.98</v>
      </c>
      <c r="J50" s="77">
        <v>60.68</v>
      </c>
      <c r="K50" s="78">
        <v>51.24</v>
      </c>
      <c r="L50" s="77">
        <v>44.64</v>
      </c>
      <c r="M50" s="77">
        <v>49.82</v>
      </c>
      <c r="N50" s="79">
        <v>39.700000000000003</v>
      </c>
    </row>
    <row r="51" spans="1:14" ht="11.45" customHeight="1">
      <c r="A51" s="41" t="s">
        <v>43</v>
      </c>
      <c r="B51" s="31"/>
      <c r="C51" s="74">
        <v>18.290229179957795</v>
      </c>
      <c r="D51" s="72">
        <v>18.864654051711689</v>
      </c>
      <c r="E51" s="72">
        <v>17.694155324259409</v>
      </c>
      <c r="F51" s="72">
        <v>34.582179030532231</v>
      </c>
      <c r="G51" s="72">
        <v>34.722826559916456</v>
      </c>
      <c r="H51" s="73">
        <v>34.439538949302204</v>
      </c>
      <c r="I51" s="72">
        <v>55.87</v>
      </c>
      <c r="J51" s="72">
        <v>60.42</v>
      </c>
      <c r="K51" s="73">
        <v>51.28</v>
      </c>
      <c r="L51" s="72">
        <v>44.46</v>
      </c>
      <c r="M51" s="72">
        <v>49.51</v>
      </c>
      <c r="N51" s="75">
        <v>39.64</v>
      </c>
    </row>
    <row r="52" spans="1:14" ht="11.45" customHeight="1">
      <c r="A52" s="42" t="s">
        <v>44</v>
      </c>
      <c r="B52" s="31"/>
      <c r="C52" s="76">
        <v>17.442032560434139</v>
      </c>
      <c r="D52" s="77">
        <v>18.051589798189998</v>
      </c>
      <c r="E52" s="77">
        <v>16.808371484630477</v>
      </c>
      <c r="F52" s="77">
        <v>33.758093604943376</v>
      </c>
      <c r="G52" s="77">
        <v>34.21807327636661</v>
      </c>
      <c r="H52" s="78">
        <v>33.288522435322946</v>
      </c>
      <c r="I52" s="77">
        <v>55.45</v>
      </c>
      <c r="J52" s="77">
        <v>59.74</v>
      </c>
      <c r="K52" s="78">
        <v>51.13</v>
      </c>
      <c r="L52" s="77">
        <v>44.05</v>
      </c>
      <c r="M52" s="77">
        <v>48.86</v>
      </c>
      <c r="N52" s="79">
        <v>39.47</v>
      </c>
    </row>
    <row r="53" spans="1:14" ht="11.45" customHeight="1">
      <c r="A53" s="41" t="s">
        <v>45</v>
      </c>
      <c r="B53" s="31"/>
      <c r="C53" s="74">
        <v>18.333704060700427</v>
      </c>
      <c r="D53" s="72">
        <v>19.069542040222924</v>
      </c>
      <c r="E53" s="72">
        <v>17.567840209825484</v>
      </c>
      <c r="F53" s="72">
        <v>35.274628950066109</v>
      </c>
      <c r="G53" s="72">
        <v>36.037491919844861</v>
      </c>
      <c r="H53" s="73">
        <v>34.494365138993238</v>
      </c>
      <c r="I53" s="72">
        <v>56.77</v>
      </c>
      <c r="J53" s="72">
        <v>61.48</v>
      </c>
      <c r="K53" s="73">
        <v>52.02</v>
      </c>
      <c r="L53" s="72">
        <v>45.04</v>
      </c>
      <c r="M53" s="72">
        <v>50.25</v>
      </c>
      <c r="N53" s="75">
        <v>40.08</v>
      </c>
    </row>
    <row r="54" spans="1:14" ht="11.45" customHeight="1">
      <c r="A54" s="42" t="s">
        <v>46</v>
      </c>
      <c r="B54" s="31"/>
      <c r="C54" s="76">
        <v>19.543820503284991</v>
      </c>
      <c r="D54" s="77">
        <v>20.62010983136512</v>
      </c>
      <c r="E54" s="77">
        <v>18.422917299321796</v>
      </c>
      <c r="F54" s="77">
        <v>36.424088463837414</v>
      </c>
      <c r="G54" s="77">
        <v>37.680988121269429</v>
      </c>
      <c r="H54" s="78">
        <v>35.141181449906284</v>
      </c>
      <c r="I54" s="77">
        <v>57.31</v>
      </c>
      <c r="J54" s="77">
        <v>62.62</v>
      </c>
      <c r="K54" s="78">
        <v>51.95</v>
      </c>
      <c r="L54" s="77">
        <v>45.44</v>
      </c>
      <c r="M54" s="77">
        <v>51.15</v>
      </c>
      <c r="N54" s="79">
        <v>40</v>
      </c>
    </row>
    <row r="55" spans="1:14" ht="11.45" customHeight="1">
      <c r="A55" s="41" t="s">
        <v>47</v>
      </c>
      <c r="B55" s="31"/>
      <c r="C55" s="74">
        <v>18.805117376723388</v>
      </c>
      <c r="D55" s="72">
        <v>19.549018652900209</v>
      </c>
      <c r="E55" s="72">
        <v>18.036610719537546</v>
      </c>
      <c r="F55" s="72">
        <v>35.505267264923916</v>
      </c>
      <c r="G55" s="72">
        <v>36.372543198147369</v>
      </c>
      <c r="H55" s="73">
        <v>34.621920135938822</v>
      </c>
      <c r="I55" s="72">
        <v>57.6</v>
      </c>
      <c r="J55" s="72">
        <v>62.45</v>
      </c>
      <c r="K55" s="73">
        <v>52.71</v>
      </c>
      <c r="L55" s="72">
        <v>45.61</v>
      </c>
      <c r="M55" s="72">
        <v>50.91</v>
      </c>
      <c r="N55" s="75">
        <v>40.56</v>
      </c>
    </row>
    <row r="56" spans="1:14" ht="11.45" customHeight="1">
      <c r="A56" s="42" t="s">
        <v>48</v>
      </c>
      <c r="B56" s="31"/>
      <c r="C56" s="76">
        <v>18.435267468200035</v>
      </c>
      <c r="D56" s="77">
        <v>18.995803649848735</v>
      </c>
      <c r="E56" s="77">
        <v>17.85151684536816</v>
      </c>
      <c r="F56" s="77">
        <v>34.788503253796101</v>
      </c>
      <c r="G56" s="77">
        <v>35.71662742526749</v>
      </c>
      <c r="H56" s="78">
        <v>33.84301422436112</v>
      </c>
      <c r="I56" s="77">
        <v>57.28</v>
      </c>
      <c r="J56" s="77">
        <v>62.25</v>
      </c>
      <c r="K56" s="78">
        <v>52.27</v>
      </c>
      <c r="L56" s="77">
        <v>45.32</v>
      </c>
      <c r="M56" s="77">
        <v>50.73</v>
      </c>
      <c r="N56" s="79">
        <v>40.18</v>
      </c>
    </row>
    <row r="57" spans="1:14" ht="11.45" customHeight="1">
      <c r="A57" s="41" t="s">
        <v>49</v>
      </c>
      <c r="B57" s="31"/>
      <c r="C57" s="74">
        <v>19.735234723641888</v>
      </c>
      <c r="D57" s="72">
        <v>20.107448107448107</v>
      </c>
      <c r="E57" s="72">
        <v>19.347117539213691</v>
      </c>
      <c r="F57" s="72">
        <v>35.92381355803996</v>
      </c>
      <c r="G57" s="72">
        <v>36.353577943243323</v>
      </c>
      <c r="H57" s="73">
        <v>35.479624016411009</v>
      </c>
      <c r="I57" s="72">
        <v>58.7</v>
      </c>
      <c r="J57" s="72">
        <v>63.92</v>
      </c>
      <c r="K57" s="73">
        <v>53.46</v>
      </c>
      <c r="L57" s="72">
        <v>46.41</v>
      </c>
      <c r="M57" s="72">
        <v>52.04</v>
      </c>
      <c r="N57" s="75">
        <v>41.06</v>
      </c>
    </row>
    <row r="58" spans="1:14" ht="11.45" customHeight="1">
      <c r="A58" s="42" t="s">
        <v>50</v>
      </c>
      <c r="B58" s="31"/>
      <c r="C58" s="76">
        <v>21.956396873361133</v>
      </c>
      <c r="D58" s="77">
        <v>22.850014675667744</v>
      </c>
      <c r="E58" s="77">
        <v>21.026582988928006</v>
      </c>
      <c r="F58" s="77">
        <v>37.418551314570394</v>
      </c>
      <c r="G58" s="77">
        <v>38.57837545776551</v>
      </c>
      <c r="H58" s="78">
        <v>36.232819850567282</v>
      </c>
      <c r="I58" s="77">
        <v>59.36</v>
      </c>
      <c r="J58" s="77">
        <v>64.94</v>
      </c>
      <c r="K58" s="78">
        <v>53.75</v>
      </c>
      <c r="L58" s="77">
        <v>46.9</v>
      </c>
      <c r="M58" s="77">
        <v>52.79</v>
      </c>
      <c r="N58" s="79">
        <v>41.3</v>
      </c>
    </row>
    <row r="59" spans="1:14" ht="11.45" customHeight="1">
      <c r="A59" s="41" t="s">
        <v>51</v>
      </c>
      <c r="B59" s="31"/>
      <c r="C59" s="74">
        <v>19.992496248124063</v>
      </c>
      <c r="D59" s="72">
        <v>21.478252351097179</v>
      </c>
      <c r="E59" s="72">
        <v>18.446204957832862</v>
      </c>
      <c r="F59" s="72">
        <v>36.226420853427761</v>
      </c>
      <c r="G59" s="72">
        <v>37.081837651956199</v>
      </c>
      <c r="H59" s="73">
        <v>35.352443318712545</v>
      </c>
      <c r="I59" s="72">
        <v>59.53</v>
      </c>
      <c r="J59" s="72">
        <v>64.760000000000005</v>
      </c>
      <c r="K59" s="73">
        <v>54.29</v>
      </c>
      <c r="L59" s="72">
        <v>47.01</v>
      </c>
      <c r="M59" s="72">
        <v>52.63</v>
      </c>
      <c r="N59" s="75">
        <v>41.68</v>
      </c>
    </row>
    <row r="60" spans="1:14" ht="11.45" customHeight="1">
      <c r="A60" s="42" t="s">
        <v>52</v>
      </c>
      <c r="B60" s="31"/>
      <c r="C60" s="76">
        <v>19.297279711704498</v>
      </c>
      <c r="D60" s="77">
        <v>20.801685696084675</v>
      </c>
      <c r="E60" s="77">
        <v>17.72708674304419</v>
      </c>
      <c r="F60" s="77">
        <v>35.317618245828868</v>
      </c>
      <c r="G60" s="77">
        <v>36.839398614514323</v>
      </c>
      <c r="H60" s="78">
        <v>33.758869643355126</v>
      </c>
      <c r="I60" s="77">
        <v>59.42</v>
      </c>
      <c r="J60" s="77">
        <v>64.78</v>
      </c>
      <c r="K60" s="78">
        <v>54.03</v>
      </c>
      <c r="L60" s="77">
        <v>46.84</v>
      </c>
      <c r="M60" s="77">
        <v>52.55</v>
      </c>
      <c r="N60" s="79">
        <v>41.42</v>
      </c>
    </row>
    <row r="61" spans="1:14" ht="11.45" customHeight="1">
      <c r="A61" s="41" t="s">
        <v>53</v>
      </c>
      <c r="B61" s="31"/>
      <c r="C61" s="74">
        <v>19.962457764985604</v>
      </c>
      <c r="D61" s="72">
        <v>21.396374326310632</v>
      </c>
      <c r="E61" s="72">
        <v>18.469252020873835</v>
      </c>
      <c r="F61" s="72">
        <v>36.556549491353778</v>
      </c>
      <c r="G61" s="72">
        <v>37.964057338545928</v>
      </c>
      <c r="H61" s="73">
        <v>35.114053079743925</v>
      </c>
      <c r="I61" s="72">
        <v>60.32</v>
      </c>
      <c r="J61" s="72">
        <v>65.62</v>
      </c>
      <c r="K61" s="73">
        <v>55.01</v>
      </c>
      <c r="L61" s="72">
        <v>47.53</v>
      </c>
      <c r="M61" s="72">
        <v>53.2</v>
      </c>
      <c r="N61" s="75">
        <v>42.15</v>
      </c>
    </row>
    <row r="62" spans="1:14" ht="11.45" customHeight="1">
      <c r="A62" s="42" t="s">
        <v>54</v>
      </c>
      <c r="B62" s="31"/>
      <c r="C62" s="76">
        <v>22.433298293036994</v>
      </c>
      <c r="D62" s="77">
        <v>23.318802958319047</v>
      </c>
      <c r="E62" s="77">
        <v>21.502789578748015</v>
      </c>
      <c r="F62" s="77">
        <v>38.949116575171836</v>
      </c>
      <c r="G62" s="77">
        <v>40.435284118504121</v>
      </c>
      <c r="H62" s="78">
        <v>37.420138997101631</v>
      </c>
      <c r="I62" s="77">
        <v>61.12</v>
      </c>
      <c r="J62" s="77">
        <v>66.59</v>
      </c>
      <c r="K62" s="78">
        <v>55.64</v>
      </c>
      <c r="L62" s="77">
        <v>48.07</v>
      </c>
      <c r="M62" s="77">
        <v>53.91</v>
      </c>
      <c r="N62" s="79">
        <v>42.53</v>
      </c>
    </row>
    <row r="63" spans="1:14" ht="11.45" customHeight="1">
      <c r="A63" s="41" t="s">
        <v>55</v>
      </c>
      <c r="B63" s="31"/>
      <c r="C63" s="74">
        <v>20.418114981619947</v>
      </c>
      <c r="D63" s="72">
        <v>21.663405088062625</v>
      </c>
      <c r="E63" s="72">
        <v>19.121182669190237</v>
      </c>
      <c r="F63" s="72">
        <v>37.392817007650983</v>
      </c>
      <c r="G63" s="72">
        <v>38.791872931029246</v>
      </c>
      <c r="H63" s="73">
        <v>35.95779220779221</v>
      </c>
      <c r="I63" s="72">
        <v>61.05</v>
      </c>
      <c r="J63" s="72">
        <v>66.31</v>
      </c>
      <c r="K63" s="73">
        <v>55.79</v>
      </c>
      <c r="L63" s="72">
        <v>47.97</v>
      </c>
      <c r="M63" s="72">
        <v>53.64</v>
      </c>
      <c r="N63" s="75">
        <v>42.59</v>
      </c>
    </row>
    <row r="64" spans="1:14" ht="11.45" customHeight="1">
      <c r="A64" s="42" t="s">
        <v>56</v>
      </c>
      <c r="B64" s="31"/>
      <c r="C64" s="76">
        <v>20.694562340839866</v>
      </c>
      <c r="D64" s="77">
        <v>21.614888628370458</v>
      </c>
      <c r="E64" s="77">
        <v>19.732407312838319</v>
      </c>
      <c r="F64" s="77">
        <v>37.114878285371148</v>
      </c>
      <c r="G64" s="77">
        <v>38.254768557890898</v>
      </c>
      <c r="H64" s="78">
        <v>35.942916029104076</v>
      </c>
      <c r="I64" s="77">
        <v>60.82</v>
      </c>
      <c r="J64" s="77">
        <v>66.16</v>
      </c>
      <c r="K64" s="78">
        <v>55.47</v>
      </c>
      <c r="L64" s="77">
        <v>47.76</v>
      </c>
      <c r="M64" s="77">
        <v>53.49</v>
      </c>
      <c r="N64" s="79">
        <v>42.32</v>
      </c>
    </row>
    <row r="65" spans="1:14" ht="11.45" customHeight="1">
      <c r="A65" s="41" t="s">
        <v>57</v>
      </c>
      <c r="B65" s="31"/>
      <c r="C65" s="74">
        <v>22.255451713395637</v>
      </c>
      <c r="D65" s="72">
        <v>22.961771016188802</v>
      </c>
      <c r="E65" s="72">
        <v>21.517051536932254</v>
      </c>
      <c r="F65" s="72">
        <v>38.92018345799859</v>
      </c>
      <c r="G65" s="72">
        <v>39.942929998178613</v>
      </c>
      <c r="H65" s="73">
        <v>37.869563860010615</v>
      </c>
      <c r="I65" s="72">
        <v>62.04</v>
      </c>
      <c r="J65" s="72">
        <v>67.55</v>
      </c>
      <c r="K65" s="73">
        <v>56.53</v>
      </c>
      <c r="L65" s="72">
        <v>48.7</v>
      </c>
      <c r="M65" s="72">
        <v>54.58</v>
      </c>
      <c r="N65" s="75">
        <v>43.13</v>
      </c>
    </row>
    <row r="66" spans="1:14" ht="11.45" customHeight="1">
      <c r="A66" s="42" t="s">
        <v>58</v>
      </c>
      <c r="B66" s="31"/>
      <c r="C66" s="76">
        <v>25.637964482912995</v>
      </c>
      <c r="D66" s="77">
        <v>26.671207550841693</v>
      </c>
      <c r="E66" s="77">
        <v>24.56363543840008</v>
      </c>
      <c r="F66" s="77">
        <v>41.070056254034611</v>
      </c>
      <c r="G66" s="77">
        <v>42.535527073296379</v>
      </c>
      <c r="H66" s="78">
        <v>39.562667664857443</v>
      </c>
      <c r="I66" s="77">
        <v>62.8</v>
      </c>
      <c r="J66" s="77">
        <v>68.61</v>
      </c>
      <c r="K66" s="78">
        <v>56.98</v>
      </c>
      <c r="L66" s="77">
        <v>49.27</v>
      </c>
      <c r="M66" s="77">
        <v>55.41</v>
      </c>
      <c r="N66" s="79">
        <v>43.45</v>
      </c>
    </row>
    <row r="67" spans="1:14" ht="11.45" customHeight="1">
      <c r="A67" s="41" t="s">
        <v>59</v>
      </c>
      <c r="B67" s="31"/>
      <c r="C67" s="74">
        <v>23.105346691796449</v>
      </c>
      <c r="D67" s="72">
        <v>23.815527859948592</v>
      </c>
      <c r="E67" s="72">
        <v>22.358136229824382</v>
      </c>
      <c r="F67" s="72">
        <v>39.532457970303099</v>
      </c>
      <c r="G67" s="72">
        <v>40.640111218568663</v>
      </c>
      <c r="H67" s="73">
        <v>38.387739845502125</v>
      </c>
      <c r="I67" s="72">
        <v>62.57</v>
      </c>
      <c r="J67" s="72">
        <v>68.02</v>
      </c>
      <c r="K67" s="73">
        <v>57.12</v>
      </c>
      <c r="L67" s="72">
        <v>49.07</v>
      </c>
      <c r="M67" s="72">
        <v>54.91</v>
      </c>
      <c r="N67" s="75">
        <v>43.54</v>
      </c>
    </row>
    <row r="68" spans="1:14" ht="11.45" customHeight="1">
      <c r="A68" s="42" t="s">
        <v>60</v>
      </c>
      <c r="B68" s="31"/>
      <c r="C68" s="76">
        <v>22.292135787293891</v>
      </c>
      <c r="D68" s="77">
        <v>23.181724745745186</v>
      </c>
      <c r="E68" s="77">
        <v>21.360797957650153</v>
      </c>
      <c r="F68" s="77">
        <v>38.710202616818577</v>
      </c>
      <c r="G68" s="77">
        <v>39.846953912387924</v>
      </c>
      <c r="H68" s="78">
        <v>37.538231789824174</v>
      </c>
      <c r="I68" s="77">
        <v>62.072255233802963</v>
      </c>
      <c r="J68" s="77">
        <v>67.546216392666139</v>
      </c>
      <c r="K68" s="78">
        <v>56.594863670335066</v>
      </c>
      <c r="L68" s="77">
        <v>48.670155064123854</v>
      </c>
      <c r="M68" s="77">
        <v>54.529746201087299</v>
      </c>
      <c r="N68" s="79">
        <v>43.12261853481904</v>
      </c>
    </row>
    <row r="69" spans="1:14" ht="11.45" customHeight="1">
      <c r="A69" s="41" t="s">
        <v>61</v>
      </c>
      <c r="B69" s="31"/>
      <c r="C69" s="74">
        <v>24.194828532639111</v>
      </c>
      <c r="D69" s="72">
        <v>25.395978231919266</v>
      </c>
      <c r="E69" s="72">
        <v>22.936966821148363</v>
      </c>
      <c r="F69" s="72">
        <v>40.478971990561405</v>
      </c>
      <c r="G69" s="72">
        <v>41.78269296719899</v>
      </c>
      <c r="H69" s="73">
        <v>39.133909534457601</v>
      </c>
      <c r="I69" s="72">
        <v>63.533439116073829</v>
      </c>
      <c r="J69" s="72">
        <v>69.096864738070096</v>
      </c>
      <c r="K69" s="73">
        <v>57.968696732044435</v>
      </c>
      <c r="L69" s="72">
        <v>49.810428413828255</v>
      </c>
      <c r="M69" s="72">
        <v>55.752559893707513</v>
      </c>
      <c r="N69" s="75">
        <v>44.186159836320421</v>
      </c>
    </row>
    <row r="70" spans="1:14" ht="11.45" customHeight="1">
      <c r="A70" s="42" t="s">
        <v>62</v>
      </c>
      <c r="B70" s="31"/>
      <c r="C70" s="76">
        <v>26.26892939990325</v>
      </c>
      <c r="D70" s="77">
        <v>27.629103245293116</v>
      </c>
      <c r="E70" s="77">
        <v>24.843242296731351</v>
      </c>
      <c r="F70" s="77">
        <v>42.04570946047226</v>
      </c>
      <c r="G70" s="77">
        <v>43.984980726825874</v>
      </c>
      <c r="H70" s="78">
        <v>40.04322320875044</v>
      </c>
      <c r="I70" s="77">
        <v>64.014059390657536</v>
      </c>
      <c r="J70" s="77">
        <v>69.854338897897691</v>
      </c>
      <c r="K70" s="78">
        <v>58.17393359845299</v>
      </c>
      <c r="L70" s="77">
        <v>50.18446296110664</v>
      </c>
      <c r="M70" s="77">
        <v>56.35468103343463</v>
      </c>
      <c r="N70" s="79">
        <v>44.345147285651862</v>
      </c>
    </row>
    <row r="71" spans="1:14" ht="11.45" customHeight="1">
      <c r="A71" s="41" t="s">
        <v>63</v>
      </c>
      <c r="B71" s="31"/>
      <c r="C71" s="74">
        <v>24.263909350636066</v>
      </c>
      <c r="D71" s="72">
        <v>25.474933876941179</v>
      </c>
      <c r="E71" s="72">
        <v>22.993223603930257</v>
      </c>
      <c r="F71" s="72">
        <v>40.718781304834465</v>
      </c>
      <c r="G71" s="72">
        <v>42.558591153503599</v>
      </c>
      <c r="H71" s="73">
        <v>38.816657595558326</v>
      </c>
      <c r="I71" s="72">
        <v>64.000068084016078</v>
      </c>
      <c r="J71" s="72">
        <v>69.669147109039699</v>
      </c>
      <c r="K71" s="73">
        <v>58.33211016326274</v>
      </c>
      <c r="L71" s="72">
        <v>50.140497728929084</v>
      </c>
      <c r="M71" s="72">
        <v>56.153106470182294</v>
      </c>
      <c r="N71" s="75">
        <v>44.450720992787843</v>
      </c>
    </row>
    <row r="72" spans="1:14" ht="11.45" customHeight="1">
      <c r="A72" s="42" t="s">
        <v>64</v>
      </c>
      <c r="B72" s="31"/>
      <c r="C72" s="76">
        <v>22.884875472016901</v>
      </c>
      <c r="D72" s="77">
        <v>24.660789075128193</v>
      </c>
      <c r="E72" s="77">
        <v>21.01926608901314</v>
      </c>
      <c r="F72" s="77">
        <v>39.466584942256048</v>
      </c>
      <c r="G72" s="77">
        <v>41.639334100318479</v>
      </c>
      <c r="H72" s="78">
        <v>37.216948890830977</v>
      </c>
      <c r="I72" s="77">
        <v>63.576745337699805</v>
      </c>
      <c r="J72" s="77">
        <v>69.186102060677783</v>
      </c>
      <c r="K72" s="78">
        <v>57.968668784833127</v>
      </c>
      <c r="L72" s="77">
        <v>49.779552482963041</v>
      </c>
      <c r="M72" s="77">
        <v>55.731384458407064</v>
      </c>
      <c r="N72" s="79">
        <v>44.147069792117001</v>
      </c>
    </row>
    <row r="73" spans="1:14" ht="11.45" customHeight="1">
      <c r="A73" s="41" t="s">
        <v>65</v>
      </c>
      <c r="B73" s="31"/>
      <c r="C73" s="74">
        <v>24.546239155052039</v>
      </c>
      <c r="D73" s="72">
        <v>26.790395632360852</v>
      </c>
      <c r="E73" s="72">
        <v>22.185429059945836</v>
      </c>
      <c r="F73" s="72">
        <v>40.773759131132699</v>
      </c>
      <c r="G73" s="72">
        <v>42.696799173766031</v>
      </c>
      <c r="H73" s="73">
        <v>38.779163528918112</v>
      </c>
      <c r="I73" s="72">
        <v>64.48511728203944</v>
      </c>
      <c r="J73" s="72">
        <v>69.962994849286574</v>
      </c>
      <c r="K73" s="73">
        <v>59.007676108997636</v>
      </c>
      <c r="L73" s="72">
        <v>50.505820292179926</v>
      </c>
      <c r="M73" s="72">
        <v>56.378218328386616</v>
      </c>
      <c r="N73" s="75">
        <v>44.947409972598329</v>
      </c>
    </row>
    <row r="74" spans="1:14" ht="11.45" customHeight="1">
      <c r="A74" s="42" t="s">
        <v>66</v>
      </c>
      <c r="B74" s="31"/>
      <c r="C74" s="76">
        <v>27.028409400422458</v>
      </c>
      <c r="D74" s="77">
        <v>29.683110244966496</v>
      </c>
      <c r="E74" s="77">
        <v>24.232390124512346</v>
      </c>
      <c r="F74" s="77">
        <v>42.423332125417268</v>
      </c>
      <c r="G74" s="77">
        <v>44.710358404853061</v>
      </c>
      <c r="H74" s="78">
        <v>40.048748663987148</v>
      </c>
      <c r="I74" s="77">
        <v>64.536648080262211</v>
      </c>
      <c r="J74" s="77">
        <v>70.25540097818056</v>
      </c>
      <c r="K74" s="78">
        <v>58.81851131028732</v>
      </c>
      <c r="L74" s="77">
        <v>50.542450533125319</v>
      </c>
      <c r="M74" s="77">
        <v>56.609640665440075</v>
      </c>
      <c r="N74" s="79">
        <v>44.799429465161218</v>
      </c>
    </row>
    <row r="75" spans="1:14" ht="11.45" customHeight="1">
      <c r="A75" s="36" t="s">
        <v>67</v>
      </c>
      <c r="B75" s="44"/>
      <c r="C75" s="72">
        <v>24.971530643940348</v>
      </c>
      <c r="D75" s="72">
        <v>27.395036832088287</v>
      </c>
      <c r="E75" s="72">
        <v>22.417581141558475</v>
      </c>
      <c r="F75" s="72">
        <v>41.117804960529313</v>
      </c>
      <c r="G75" s="72">
        <v>43.293187616814642</v>
      </c>
      <c r="H75" s="73">
        <v>38.857706478085213</v>
      </c>
      <c r="I75" s="72">
        <v>64.707170139472538</v>
      </c>
      <c r="J75" s="72">
        <v>69.993322073290955</v>
      </c>
      <c r="K75" s="73">
        <v>59.423376519704483</v>
      </c>
      <c r="L75" s="72">
        <v>50.642379581558082</v>
      </c>
      <c r="M75" s="72">
        <v>56.382294246235269</v>
      </c>
      <c r="N75" s="75">
        <v>45.210395495468411</v>
      </c>
    </row>
    <row r="76" spans="1:14" ht="11.45" customHeight="1">
      <c r="A76" s="42" t="s">
        <v>68</v>
      </c>
      <c r="B76" s="31"/>
      <c r="C76" s="76">
        <v>23.224173416816686</v>
      </c>
      <c r="D76" s="77">
        <v>25.334260578109415</v>
      </c>
      <c r="E76" s="77">
        <v>20.999419842582004</v>
      </c>
      <c r="F76" s="77">
        <v>39.39077751251731</v>
      </c>
      <c r="G76" s="77">
        <v>41.461882906912308</v>
      </c>
      <c r="H76" s="78">
        <v>37.236750099569612</v>
      </c>
      <c r="I76" s="77">
        <v>63.602441433962078</v>
      </c>
      <c r="J76" s="77">
        <v>68.863650111761046</v>
      </c>
      <c r="K76" s="78">
        <v>58.344835102903019</v>
      </c>
      <c r="L76" s="77">
        <v>49.800663763450807</v>
      </c>
      <c r="M76" s="77">
        <v>55.486960663018088</v>
      </c>
      <c r="N76" s="79">
        <v>44.420216433455458</v>
      </c>
    </row>
    <row r="77" spans="1:14" ht="11.45" customHeight="1">
      <c r="A77" s="36" t="s">
        <v>69</v>
      </c>
      <c r="B77" s="44"/>
      <c r="C77" s="72">
        <v>18.202937507981062</v>
      </c>
      <c r="D77" s="72">
        <v>20.30461148290091</v>
      </c>
      <c r="E77" s="72">
        <v>15.98559167001163</v>
      </c>
      <c r="F77" s="72">
        <v>33.533414548575081</v>
      </c>
      <c r="G77" s="72">
        <v>35.3365591993796</v>
      </c>
      <c r="H77" s="73">
        <v>31.656481552852384</v>
      </c>
      <c r="I77" s="72">
        <v>60.050328253382233</v>
      </c>
      <c r="J77" s="72">
        <v>65.380546361099832</v>
      </c>
      <c r="K77" s="73">
        <v>54.724472695022321</v>
      </c>
      <c r="L77" s="72">
        <v>47.030836741427819</v>
      </c>
      <c r="M77" s="72">
        <v>52.683127055210271</v>
      </c>
      <c r="N77" s="75">
        <v>41.682886221909406</v>
      </c>
    </row>
    <row r="78" spans="1:14" ht="11.45" customHeight="1">
      <c r="A78" s="42" t="s">
        <v>70</v>
      </c>
      <c r="B78" s="31"/>
      <c r="C78" s="76">
        <v>21.368489640460496</v>
      </c>
      <c r="D78" s="77">
        <v>23.546031626762549</v>
      </c>
      <c r="E78" s="77">
        <v>19.069774102119183</v>
      </c>
      <c r="F78" s="77">
        <v>36.430948275606546</v>
      </c>
      <c r="G78" s="77">
        <v>37.96190044600695</v>
      </c>
      <c r="H78" s="78">
        <v>34.835703054833651</v>
      </c>
      <c r="I78" s="77">
        <v>61.833833810889338</v>
      </c>
      <c r="J78" s="77">
        <v>67.396820354937233</v>
      </c>
      <c r="K78" s="78">
        <v>56.275939216171999</v>
      </c>
      <c r="L78" s="77">
        <v>48.431581749889176</v>
      </c>
      <c r="M78" s="77">
        <v>54.307463281840512</v>
      </c>
      <c r="N78" s="79">
        <v>42.87214731712826</v>
      </c>
    </row>
    <row r="79" spans="1:14" ht="11.45" customHeight="1">
      <c r="A79" s="10" t="s">
        <v>71</v>
      </c>
      <c r="B79" s="44"/>
      <c r="C79" s="72">
        <v>19.84226199738799</v>
      </c>
      <c r="D79" s="72">
        <v>21.550495955370671</v>
      </c>
      <c r="E79" s="72">
        <v>18.038095073796526</v>
      </c>
      <c r="F79" s="72">
        <v>36.42792714395182</v>
      </c>
      <c r="G79" s="72">
        <v>37.821240421898807</v>
      </c>
      <c r="H79" s="73">
        <v>34.97506319993871</v>
      </c>
      <c r="I79" s="72">
        <v>62.314307948941867</v>
      </c>
      <c r="J79" s="72">
        <v>67.441512912982461</v>
      </c>
      <c r="K79" s="73">
        <v>57.192288463568929</v>
      </c>
      <c r="L79" s="72">
        <v>48.805488013552939</v>
      </c>
      <c r="M79" s="72">
        <v>54.334525236820639</v>
      </c>
      <c r="N79" s="75">
        <v>43.574309897052466</v>
      </c>
    </row>
    <row r="80" spans="1:14" ht="11.45" customHeight="1">
      <c r="A80" s="42" t="s">
        <v>243</v>
      </c>
      <c r="B80" s="31"/>
      <c r="C80" s="76">
        <v>19.59564160775485</v>
      </c>
      <c r="D80" s="77">
        <v>21.404384537454941</v>
      </c>
      <c r="E80" s="77">
        <v>17.684941640828455</v>
      </c>
      <c r="F80" s="77">
        <v>35.6824176867541</v>
      </c>
      <c r="G80" s="77">
        <v>37.274830525625582</v>
      </c>
      <c r="H80" s="78">
        <v>34.02148114836826</v>
      </c>
      <c r="I80" s="77">
        <v>61.930185655459589</v>
      </c>
      <c r="J80" s="77">
        <v>66.96663335210927</v>
      </c>
      <c r="K80" s="78">
        <v>56.899661970027942</v>
      </c>
      <c r="L80" s="77">
        <v>48.468364250917688</v>
      </c>
      <c r="M80" s="77">
        <v>53.911476039181835</v>
      </c>
      <c r="N80" s="79">
        <v>43.319575456415635</v>
      </c>
    </row>
    <row r="81" spans="1:14" ht="11.45" customHeight="1">
      <c r="A81" s="10" t="s">
        <v>244</v>
      </c>
      <c r="B81" s="44"/>
      <c r="C81" s="72">
        <v>22.156860759156952</v>
      </c>
      <c r="D81" s="72">
        <v>23.659709953375103</v>
      </c>
      <c r="E81" s="72">
        <v>20.573950467288327</v>
      </c>
      <c r="F81" s="72">
        <v>38.365531255625349</v>
      </c>
      <c r="G81" s="72">
        <v>39.62433770810501</v>
      </c>
      <c r="H81" s="73">
        <v>37.05387437267504</v>
      </c>
      <c r="I81" s="72">
        <v>63.459742698797101</v>
      </c>
      <c r="J81" s="72">
        <v>68.43814561959185</v>
      </c>
      <c r="K81" s="73">
        <v>58.490172160768523</v>
      </c>
      <c r="L81" s="72">
        <v>49.634372583571924</v>
      </c>
      <c r="M81" s="72">
        <v>55.080484161458124</v>
      </c>
      <c r="N81" s="75">
        <v>44.485806595550748</v>
      </c>
    </row>
    <row r="82" spans="1:14" ht="11.45" customHeight="1">
      <c r="A82" s="42" t="s">
        <v>245</v>
      </c>
      <c r="B82" s="31"/>
      <c r="C82" s="76">
        <v>26.704757469551836</v>
      </c>
      <c r="D82" s="77">
        <v>27.915706433348358</v>
      </c>
      <c r="E82" s="77">
        <v>25.426098469274212</v>
      </c>
      <c r="F82" s="77">
        <v>41.633336159607893</v>
      </c>
      <c r="G82" s="77">
        <v>42.455578037694295</v>
      </c>
      <c r="H82" s="78">
        <v>40.774642215559446</v>
      </c>
      <c r="I82" s="77">
        <v>64.694873529524969</v>
      </c>
      <c r="J82" s="77">
        <v>69.658453208497633</v>
      </c>
      <c r="K82" s="78">
        <v>59.739760966704793</v>
      </c>
      <c r="L82" s="77">
        <v>50.520433260116505</v>
      </c>
      <c r="M82" s="77">
        <v>55.962494737212076</v>
      </c>
      <c r="N82" s="79">
        <v>45.375997584895288</v>
      </c>
    </row>
    <row r="83" spans="1:14" ht="11.45" customHeight="1">
      <c r="A83" s="10" t="s">
        <v>246</v>
      </c>
      <c r="B83" s="44"/>
      <c r="C83" s="72">
        <v>23.484149402432298</v>
      </c>
      <c r="D83" s="72">
        <v>24.576613991647321</v>
      </c>
      <c r="E83" s="72">
        <v>22.330258028550805</v>
      </c>
      <c r="F83" s="72">
        <v>40.004016922116101</v>
      </c>
      <c r="G83" s="72">
        <v>40.840504283298301</v>
      </c>
      <c r="H83" s="73">
        <v>39.130243610561088</v>
      </c>
      <c r="I83" s="72">
        <v>65.097570242155811</v>
      </c>
      <c r="J83" s="72">
        <v>69.853034639392064</v>
      </c>
      <c r="K83" s="73">
        <v>60.351441385896727</v>
      </c>
      <c r="L83" s="72">
        <v>50.834772965600564</v>
      </c>
      <c r="M83" s="72">
        <v>56.140053722317994</v>
      </c>
      <c r="N83" s="75">
        <v>45.82100937365594</v>
      </c>
    </row>
    <row r="84" spans="1:14" ht="11.45" customHeight="1">
      <c r="A84" s="42" t="s">
        <v>248</v>
      </c>
      <c r="B84" s="31"/>
      <c r="C84" s="76">
        <v>24.272473798096023</v>
      </c>
      <c r="D84" s="77">
        <v>25.550638801074641</v>
      </c>
      <c r="E84" s="77">
        <v>22.925591730301939</v>
      </c>
      <c r="F84" s="77">
        <v>40.41754093409768</v>
      </c>
      <c r="G84" s="77">
        <v>41.495740909870705</v>
      </c>
      <c r="H84" s="78">
        <v>39.293170211876074</v>
      </c>
      <c r="I84" s="77">
        <v>64.737933231342424</v>
      </c>
      <c r="J84" s="77">
        <v>69.604457407554548</v>
      </c>
      <c r="K84" s="78">
        <v>59.885193787252881</v>
      </c>
      <c r="L84" s="77">
        <v>50.512810967930264</v>
      </c>
      <c r="M84" s="77">
        <v>55.87932806488012</v>
      </c>
      <c r="N84" s="79">
        <v>45.444916604589586</v>
      </c>
    </row>
    <row r="85" spans="1:14" ht="11.45" customHeight="1">
      <c r="A85" s="10" t="s">
        <v>249</v>
      </c>
      <c r="B85" s="44"/>
      <c r="C85" s="72">
        <v>26.654662336644336</v>
      </c>
      <c r="D85" s="72">
        <v>28.08258766324926</v>
      </c>
      <c r="E85" s="72">
        <v>25.133990403545631</v>
      </c>
      <c r="F85" s="72">
        <v>43.110186017554568</v>
      </c>
      <c r="G85" s="72">
        <v>44.816530190679451</v>
      </c>
      <c r="H85" s="73">
        <v>41.318330951853532</v>
      </c>
      <c r="I85" s="72">
        <v>65.934593449524215</v>
      </c>
      <c r="J85" s="72">
        <v>70.779175887017018</v>
      </c>
      <c r="K85" s="73">
        <v>61.101124244486947</v>
      </c>
      <c r="L85" s="72">
        <v>51.384457789610465</v>
      </c>
      <c r="M85" s="72">
        <v>56.726347893666897</v>
      </c>
      <c r="N85" s="75">
        <v>46.338001685164208</v>
      </c>
    </row>
    <row r="86" spans="1:14" ht="11.45" customHeight="1">
      <c r="A86" s="42" t="s">
        <v>250</v>
      </c>
      <c r="B86" s="31"/>
      <c r="C86" s="76">
        <v>26.964143756746882</v>
      </c>
      <c r="D86" s="77">
        <v>29.526867424174085</v>
      </c>
      <c r="E86" s="77">
        <v>24.258182182582097</v>
      </c>
      <c r="F86" s="77">
        <v>42.356881252033332</v>
      </c>
      <c r="G86" s="77">
        <v>45.455121285970321</v>
      </c>
      <c r="H86" s="78">
        <v>39.120183594612044</v>
      </c>
      <c r="I86" s="77">
        <v>65.92824614038733</v>
      </c>
      <c r="J86" s="77">
        <v>71.427630135742405</v>
      </c>
      <c r="K86" s="78">
        <v>60.45324445046824</v>
      </c>
      <c r="L86" s="77">
        <v>51.403975441303686</v>
      </c>
      <c r="M86" s="77">
        <v>57.294541932586469</v>
      </c>
      <c r="N86" s="79">
        <v>45.848324239372936</v>
      </c>
    </row>
    <row r="87" spans="1:14" ht="11.45" customHeight="1">
      <c r="A87" s="10" t="s">
        <v>251</v>
      </c>
      <c r="B87" s="44"/>
      <c r="C87" s="72">
        <v>24.911991708403256</v>
      </c>
      <c r="D87" s="72">
        <v>26.668814745425742</v>
      </c>
      <c r="E87" s="72">
        <v>23.048261505004476</v>
      </c>
      <c r="F87" s="72">
        <v>40.951823370078202</v>
      </c>
      <c r="G87" s="72">
        <v>42.940651858040127</v>
      </c>
      <c r="H87" s="73">
        <v>38.868438472819669</v>
      </c>
      <c r="I87" s="72">
        <v>65.424374783771256</v>
      </c>
      <c r="J87" s="72">
        <v>70.304922643377509</v>
      </c>
      <c r="K87" s="73">
        <v>60.564317069874619</v>
      </c>
      <c r="L87" s="72">
        <v>50.985676125456571</v>
      </c>
      <c r="M87" s="72">
        <v>56.34267064432283</v>
      </c>
      <c r="N87" s="75">
        <v>45.931876626558626</v>
      </c>
    </row>
    <row r="88" spans="1:14" ht="11.45" customHeight="1">
      <c r="A88" s="42" t="s">
        <v>265</v>
      </c>
      <c r="B88" s="31"/>
      <c r="C88" s="76">
        <v>24.38926406209556</v>
      </c>
      <c r="D88" s="77">
        <v>25.770895445966531</v>
      </c>
      <c r="E88" s="77">
        <v>22.91444291995591</v>
      </c>
      <c r="F88" s="77">
        <v>40.630098773579519</v>
      </c>
      <c r="G88" s="77">
        <v>42.071128706957886</v>
      </c>
      <c r="H88" s="78">
        <v>39.114214578898014</v>
      </c>
      <c r="I88" s="77">
        <v>65.197851627548914</v>
      </c>
      <c r="J88" s="77">
        <v>69.716506254604056</v>
      </c>
      <c r="K88" s="78">
        <v>60.695823309402044</v>
      </c>
      <c r="L88" s="77">
        <v>50.78400944197584</v>
      </c>
      <c r="M88" s="77">
        <v>55.867264467216174</v>
      </c>
      <c r="N88" s="79">
        <v>45.986257493815984</v>
      </c>
    </row>
    <row r="89" spans="1:14" ht="11.45" customHeight="1">
      <c r="A89" s="10" t="s">
        <v>266</v>
      </c>
      <c r="B89" s="44"/>
      <c r="C89" s="72">
        <v>26.567766611074539</v>
      </c>
      <c r="D89" s="72">
        <v>28.39342067891662</v>
      </c>
      <c r="E89" s="72">
        <v>24.627404915032116</v>
      </c>
      <c r="F89" s="72">
        <v>43.307759956951365</v>
      </c>
      <c r="G89" s="72">
        <v>44.886957802675795</v>
      </c>
      <c r="H89" s="73">
        <v>41.650388375827553</v>
      </c>
      <c r="I89" s="72">
        <v>66.994191306995944</v>
      </c>
      <c r="J89" s="72">
        <v>71.734515469895712</v>
      </c>
      <c r="K89" s="73">
        <v>62.275209109064001</v>
      </c>
      <c r="L89" s="72">
        <v>52.130045317400807</v>
      </c>
      <c r="M89" s="72">
        <v>57.414499670859406</v>
      </c>
      <c r="N89" s="75">
        <v>47.145365163419243</v>
      </c>
    </row>
    <row r="90" spans="1:14" ht="11.45" customHeight="1">
      <c r="A90" s="42" t="s">
        <v>267</v>
      </c>
      <c r="B90" s="31"/>
      <c r="C90" s="76">
        <v>29.259189048322913</v>
      </c>
      <c r="D90" s="77">
        <v>30.749091184668426</v>
      </c>
      <c r="E90" s="77">
        <v>27.687741527654175</v>
      </c>
      <c r="F90" s="77">
        <v>44.368824745845629</v>
      </c>
      <c r="G90" s="77">
        <v>46.323197586311657</v>
      </c>
      <c r="H90" s="78">
        <v>42.326758259519053</v>
      </c>
      <c r="I90" s="77">
        <v>67.338939230582497</v>
      </c>
      <c r="J90" s="77">
        <v>72.250944412330369</v>
      </c>
      <c r="K90" s="78">
        <v>62.453217325668021</v>
      </c>
      <c r="L90" s="77">
        <v>52.37825985015693</v>
      </c>
      <c r="M90" s="77">
        <v>57.799111009144546</v>
      </c>
      <c r="N90" s="79">
        <v>47.267704088206322</v>
      </c>
    </row>
    <row r="91" spans="1:14" ht="11.45" customHeight="1">
      <c r="A91" s="10" t="s">
        <v>268</v>
      </c>
      <c r="B91" s="44"/>
      <c r="C91" s="72">
        <v>26.055713144251019</v>
      </c>
      <c r="D91" s="72">
        <v>27.310756672220073</v>
      </c>
      <c r="E91" s="72">
        <v>24.719512523969712</v>
      </c>
      <c r="F91" s="72">
        <v>42.433830178933519</v>
      </c>
      <c r="G91" s="72">
        <v>43.959519884732238</v>
      </c>
      <c r="H91" s="73">
        <v>40.828721787176562</v>
      </c>
      <c r="I91" s="72">
        <v>66.956307379174561</v>
      </c>
      <c r="J91" s="72">
        <v>71.471953973851285</v>
      </c>
      <c r="K91" s="73">
        <v>62.457347415636747</v>
      </c>
      <c r="L91" s="72">
        <v>52.051551387451454</v>
      </c>
      <c r="M91" s="72">
        <v>57.125518353755034</v>
      </c>
      <c r="N91" s="75">
        <v>47.26143905105409</v>
      </c>
    </row>
    <row r="92" spans="1:14">
      <c r="A92" s="498"/>
      <c r="B92" s="498"/>
      <c r="C92" s="498"/>
      <c r="D92" s="498"/>
      <c r="E92" s="498"/>
      <c r="F92" s="498"/>
      <c r="G92" s="498"/>
      <c r="H92" s="498"/>
    </row>
    <row r="93" spans="1:14" ht="21" customHeight="1">
      <c r="A93" s="499" t="s">
        <v>72</v>
      </c>
      <c r="B93" s="499"/>
      <c r="C93" s="499"/>
      <c r="D93" s="499"/>
      <c r="E93" s="499"/>
      <c r="F93" s="499"/>
      <c r="G93" s="499"/>
      <c r="H93" s="499"/>
    </row>
    <row r="98" spans="1:16">
      <c r="A98" s="500" t="s">
        <v>255</v>
      </c>
      <c r="B98" s="500"/>
      <c r="C98" s="500"/>
      <c r="D98" s="500"/>
      <c r="E98" s="500"/>
      <c r="F98" s="500"/>
      <c r="G98" s="500"/>
      <c r="H98" s="500"/>
      <c r="I98" s="500"/>
      <c r="J98" s="500"/>
      <c r="K98" s="500"/>
      <c r="L98" s="500"/>
      <c r="M98" s="500"/>
      <c r="N98" s="500"/>
    </row>
    <row r="100" spans="1:16">
      <c r="N100" s="506"/>
      <c r="O100" s="506"/>
      <c r="P100" s="506"/>
    </row>
  </sheetData>
  <mergeCells count="11">
    <mergeCell ref="A92:H92"/>
    <mergeCell ref="A93:H93"/>
    <mergeCell ref="A98:N98"/>
    <mergeCell ref="N100:P100"/>
    <mergeCell ref="L1:N1"/>
    <mergeCell ref="A5:A6"/>
    <mergeCell ref="C5:E5"/>
    <mergeCell ref="F5:H5"/>
    <mergeCell ref="I5:K5"/>
    <mergeCell ref="L5:N5"/>
    <mergeCell ref="A4:N4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1" orientation="portrait" r:id="rId1"/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11B2EB72E1E94D8B776534F1AEACAE" ma:contentTypeVersion="16" ma:contentTypeDescription="Crear nuevo documento." ma:contentTypeScope="" ma:versionID="9e1bb42c16be7c0bcf318b2a64bb018e">
  <xsd:schema xmlns:xsd="http://www.w3.org/2001/XMLSchema" xmlns:xs="http://www.w3.org/2001/XMLSchema" xmlns:p="http://schemas.microsoft.com/office/2006/metadata/properties" xmlns:ns3="86aa0024-ec58-4572-8724-a1a89f980a09" xmlns:ns4="4f4998a0-4478-4da7-a27d-21a5947156de" targetNamespace="http://schemas.microsoft.com/office/2006/metadata/properties" ma:root="true" ma:fieldsID="6fec37abe56593556039c1efb26178d0" ns3:_="" ns4:_="">
    <xsd:import namespace="86aa0024-ec58-4572-8724-a1a89f980a09"/>
    <xsd:import namespace="4f4998a0-4478-4da7-a27d-21a5947156d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aa0024-ec58-4572-8724-a1a89f980a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4998a0-4478-4da7-a27d-21a5947156d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6aa0024-ec58-4572-8724-a1a89f980a09" xsi:nil="true"/>
  </documentManagement>
</p:properties>
</file>

<file path=customXml/itemProps1.xml><?xml version="1.0" encoding="utf-8"?>
<ds:datastoreItem xmlns:ds="http://schemas.openxmlformats.org/officeDocument/2006/customXml" ds:itemID="{9A5942CA-4F2A-48D0-8306-4F601C3F08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aa0024-ec58-4572-8724-a1a89f980a09"/>
    <ds:schemaRef ds:uri="4f4998a0-4478-4da7-a27d-21a5947156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39A25C-92CC-4A03-A411-D1200F175F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C0E212-1B8C-4103-8941-0848E2509CE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6aa0024-ec58-4572-8724-a1a89f980a09"/>
    <ds:schemaRef ds:uri="4f4998a0-4478-4da7-a27d-21a5947156de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19</vt:i4>
      </vt:variant>
    </vt:vector>
  </HeadingPairs>
  <TitlesOfParts>
    <vt:vector size="44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2.1</vt:lpstr>
      <vt:lpstr>2.2</vt:lpstr>
      <vt:lpstr>2.3</vt:lpstr>
      <vt:lpstr>2.4</vt:lpstr>
      <vt:lpstr>2.5</vt:lpstr>
      <vt:lpstr>2.6</vt:lpstr>
      <vt:lpstr>3.1</vt:lpstr>
      <vt:lpstr>3.2</vt:lpstr>
      <vt:lpstr>3.3</vt:lpstr>
      <vt:lpstr>3.4</vt:lpstr>
      <vt:lpstr>3.5</vt:lpstr>
      <vt:lpstr>3.6</vt:lpstr>
      <vt:lpstr>'1.1'!Print_Area</vt:lpstr>
      <vt:lpstr>'1.10'!Print_Area</vt:lpstr>
      <vt:lpstr>'1.11'!Print_Area</vt:lpstr>
      <vt:lpstr>'1.12'!Print_Area</vt:lpstr>
      <vt:lpstr>'1.2'!Print_Area</vt:lpstr>
      <vt:lpstr>'1.3'!Print_Area</vt:lpstr>
      <vt:lpstr>'1.4'!Print_Area</vt:lpstr>
      <vt:lpstr>'1.5'!Print_Area</vt:lpstr>
      <vt:lpstr>'1.6'!Print_Area</vt:lpstr>
      <vt:lpstr>'1.7'!Print_Area</vt:lpstr>
      <vt:lpstr>'1.8'!Print_Area</vt:lpstr>
      <vt:lpstr>'1.9'!Print_Area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ÍNDICE!Print_Titles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2021-04-30T16:26:25Z</dcterms:created>
  <dcterms:modified xsi:type="dcterms:W3CDTF">2024-06-25T11:55:36Z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0x0101009011B2EB72E1E94D8B776534F1AEACAE</vt:lpwstr>
  </property>
</Properties>
</file>